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120" yWindow="105" windowWidth="15120" windowHeight="8010" activeTab="2"/>
  </bookViews>
  <sheets>
    <sheet name="русский" sheetId="13" r:id="rId1"/>
    <sheet name="математика" sheetId="15" r:id="rId2"/>
    <sheet name="4кл" sheetId="16" r:id="rId3"/>
    <sheet name="пробные ЕГЭ" sheetId="17" r:id="rId4"/>
    <sheet name="пробные ОГЭ" sheetId="14" r:id="rId5"/>
  </sheets>
  <calcPr calcId="152511"/>
</workbook>
</file>

<file path=xl/calcChain.xml><?xml version="1.0" encoding="utf-8"?>
<calcChain xmlns="http://schemas.openxmlformats.org/spreadsheetml/2006/main">
  <c r="N76" i="17" l="1"/>
  <c r="L76" i="17"/>
  <c r="H76" i="17"/>
  <c r="G76" i="17"/>
  <c r="F76" i="17"/>
  <c r="E76" i="17"/>
  <c r="D76" i="17"/>
  <c r="C76" i="17"/>
  <c r="N60" i="17"/>
  <c r="H60" i="17"/>
  <c r="G60" i="17"/>
  <c r="F60" i="17"/>
  <c r="E60" i="17"/>
  <c r="D60" i="17"/>
  <c r="C60" i="17"/>
  <c r="N45" i="17"/>
  <c r="H45" i="17"/>
  <c r="G45" i="17"/>
  <c r="F45" i="17"/>
  <c r="E45" i="17"/>
  <c r="D45" i="17"/>
  <c r="C45" i="17"/>
  <c r="N33" i="17"/>
  <c r="H33" i="17"/>
  <c r="G33" i="17"/>
  <c r="F33" i="17"/>
  <c r="E33" i="17"/>
  <c r="D33" i="17"/>
  <c r="C33" i="17"/>
  <c r="N21" i="17"/>
  <c r="M21" i="17"/>
  <c r="I21" i="17"/>
  <c r="H21" i="17"/>
  <c r="G21" i="17"/>
  <c r="F21" i="17"/>
  <c r="E21" i="17"/>
  <c r="D21" i="17"/>
  <c r="C21" i="17"/>
  <c r="N8" i="17"/>
  <c r="M8" i="17"/>
  <c r="L8" i="17"/>
  <c r="K8" i="17"/>
  <c r="J8" i="17"/>
  <c r="H8" i="17"/>
  <c r="G8" i="17"/>
  <c r="F8" i="17"/>
  <c r="E8" i="17"/>
  <c r="D8" i="17"/>
  <c r="C8" i="17"/>
  <c r="L104" i="16" l="1"/>
  <c r="I104" i="16"/>
  <c r="H104" i="16"/>
  <c r="G104" i="16"/>
  <c r="F104" i="16"/>
  <c r="E104" i="16"/>
  <c r="D104" i="16"/>
  <c r="K103" i="16"/>
  <c r="J103" i="16"/>
  <c r="K102" i="16"/>
  <c r="J102" i="16"/>
  <c r="J101" i="16"/>
  <c r="K100" i="16"/>
  <c r="J100" i="16"/>
  <c r="K99" i="16"/>
  <c r="J99" i="16"/>
  <c r="K98" i="16"/>
  <c r="J98" i="16"/>
  <c r="K96" i="16"/>
  <c r="J96" i="16"/>
  <c r="K95" i="16"/>
  <c r="J95" i="16"/>
  <c r="K94" i="16"/>
  <c r="J94" i="16"/>
  <c r="K93" i="16"/>
  <c r="J93" i="16"/>
  <c r="K92" i="16"/>
  <c r="J92" i="16"/>
  <c r="K90" i="16"/>
  <c r="J90" i="16"/>
  <c r="K86" i="16"/>
  <c r="J86" i="16"/>
  <c r="R78" i="16"/>
  <c r="O78" i="16"/>
  <c r="N78" i="16"/>
  <c r="M78" i="16"/>
  <c r="L78" i="16"/>
  <c r="I78" i="16"/>
  <c r="H78" i="16"/>
  <c r="G78" i="16"/>
  <c r="F78" i="16"/>
  <c r="E78" i="16"/>
  <c r="D78" i="16"/>
  <c r="Q77" i="16"/>
  <c r="P77" i="16"/>
  <c r="K77" i="16"/>
  <c r="J77" i="16"/>
  <c r="Q76" i="16"/>
  <c r="P76" i="16"/>
  <c r="K76" i="16"/>
  <c r="J76" i="16"/>
  <c r="Q74" i="16"/>
  <c r="P74" i="16"/>
  <c r="K74" i="16"/>
  <c r="J74" i="16"/>
  <c r="Q73" i="16"/>
  <c r="P73" i="16"/>
  <c r="K73" i="16"/>
  <c r="J73" i="16"/>
  <c r="Q72" i="16"/>
  <c r="P72" i="16"/>
  <c r="K72" i="16"/>
  <c r="J72" i="16"/>
  <c r="Q71" i="16"/>
  <c r="P71" i="16"/>
  <c r="K71" i="16"/>
  <c r="J71" i="16"/>
  <c r="Q70" i="16"/>
  <c r="P70" i="16"/>
  <c r="K70" i="16"/>
  <c r="J70" i="16"/>
  <c r="Q69" i="16"/>
  <c r="P69" i="16"/>
  <c r="K69" i="16"/>
  <c r="J69" i="16"/>
  <c r="Q68" i="16"/>
  <c r="P68" i="16"/>
  <c r="K68" i="16"/>
  <c r="J68" i="16"/>
  <c r="Q67" i="16"/>
  <c r="P67" i="16"/>
  <c r="K67" i="16"/>
  <c r="J67" i="16"/>
  <c r="Q66" i="16"/>
  <c r="P66" i="16"/>
  <c r="K66" i="16"/>
  <c r="J66" i="16"/>
  <c r="Q65" i="16"/>
  <c r="P65" i="16"/>
  <c r="K65" i="16"/>
  <c r="J65" i="16"/>
  <c r="Q64" i="16"/>
  <c r="P64" i="16"/>
  <c r="K64" i="16"/>
  <c r="J64" i="16"/>
  <c r="Q63" i="16"/>
  <c r="P63" i="16"/>
  <c r="K63" i="16"/>
  <c r="J63" i="16"/>
  <c r="Q62" i="16"/>
  <c r="P62" i="16"/>
  <c r="K62" i="16"/>
  <c r="J62" i="16"/>
  <c r="Q61" i="16"/>
  <c r="P61" i="16"/>
  <c r="K61" i="16"/>
  <c r="J61" i="16"/>
  <c r="Q60" i="16"/>
  <c r="P60" i="16"/>
  <c r="K60" i="16"/>
  <c r="J60" i="16"/>
  <c r="R51" i="16"/>
  <c r="O51" i="16"/>
  <c r="N51" i="16"/>
  <c r="M51" i="16"/>
  <c r="L51" i="16"/>
  <c r="I51" i="16"/>
  <c r="H51" i="16"/>
  <c r="G51" i="16"/>
  <c r="F51" i="16"/>
  <c r="E51" i="16"/>
  <c r="D51" i="16"/>
  <c r="Q50" i="16"/>
  <c r="P50" i="16"/>
  <c r="K50" i="16"/>
  <c r="J50" i="16"/>
  <c r="Q49" i="16"/>
  <c r="P49" i="16"/>
  <c r="K49" i="16"/>
  <c r="J49" i="16"/>
  <c r="Q48" i="16"/>
  <c r="K48" i="16"/>
  <c r="J48" i="16"/>
  <c r="Q47" i="16"/>
  <c r="P47" i="16"/>
  <c r="K47" i="16"/>
  <c r="J47" i="16"/>
  <c r="Q46" i="16"/>
  <c r="P46" i="16"/>
  <c r="K46" i="16"/>
  <c r="J46" i="16"/>
  <c r="Q42" i="16"/>
  <c r="P42" i="16"/>
  <c r="K42" i="16"/>
  <c r="J42" i="16"/>
  <c r="Q41" i="16"/>
  <c r="P41" i="16"/>
  <c r="K41" i="16"/>
  <c r="J41" i="16"/>
  <c r="Q40" i="16"/>
  <c r="P40" i="16"/>
  <c r="K40" i="16"/>
  <c r="J40" i="16"/>
  <c r="Q39" i="16"/>
  <c r="P39" i="16"/>
  <c r="K39" i="16"/>
  <c r="J39" i="16"/>
  <c r="Q38" i="16"/>
  <c r="P38" i="16"/>
  <c r="K38" i="16"/>
  <c r="J38" i="16"/>
  <c r="Q37" i="16"/>
  <c r="P37" i="16"/>
  <c r="K37" i="16"/>
  <c r="J37" i="16"/>
  <c r="Q35" i="16"/>
  <c r="P35" i="16"/>
  <c r="K35" i="16"/>
  <c r="J35" i="16"/>
  <c r="Q34" i="16"/>
  <c r="P34" i="16"/>
  <c r="K34" i="16"/>
  <c r="J34" i="16"/>
  <c r="Q33" i="16"/>
  <c r="P33" i="16"/>
  <c r="K33" i="16"/>
  <c r="J33" i="16"/>
  <c r="L25" i="16"/>
  <c r="I25" i="16"/>
  <c r="H25" i="16"/>
  <c r="K25" i="16" s="1"/>
  <c r="G25" i="16"/>
  <c r="F25" i="16"/>
  <c r="E25" i="16"/>
  <c r="D25" i="16"/>
  <c r="K24" i="16"/>
  <c r="J24" i="16"/>
  <c r="K23" i="16"/>
  <c r="J23" i="16"/>
  <c r="K22" i="16"/>
  <c r="K21" i="16"/>
  <c r="J21" i="16"/>
  <c r="K20" i="16"/>
  <c r="J20" i="16"/>
  <c r="K19" i="16"/>
  <c r="J19" i="16"/>
  <c r="K18" i="16"/>
  <c r="J18" i="16"/>
  <c r="K17" i="16"/>
  <c r="J17" i="16"/>
  <c r="K16" i="16"/>
  <c r="J16" i="16"/>
  <c r="K15" i="16"/>
  <c r="J15" i="16"/>
  <c r="K14" i="16"/>
  <c r="J14" i="16"/>
  <c r="K13" i="16"/>
  <c r="J13" i="16"/>
  <c r="K12" i="16"/>
  <c r="J12" i="16"/>
  <c r="K11" i="16"/>
  <c r="J11" i="16"/>
  <c r="K10" i="16"/>
  <c r="J10" i="16"/>
  <c r="K9" i="16"/>
  <c r="J9" i="16"/>
  <c r="K8" i="16"/>
  <c r="J8" i="16"/>
  <c r="K7" i="16"/>
  <c r="J7" i="16"/>
  <c r="O225" i="13"/>
  <c r="M225" i="13"/>
  <c r="K225" i="13"/>
  <c r="I225" i="13"/>
  <c r="G225" i="13"/>
  <c r="E225" i="13"/>
  <c r="D225" i="13"/>
  <c r="C225" i="13"/>
  <c r="I209" i="13"/>
  <c r="G209" i="13"/>
  <c r="E209" i="13"/>
  <c r="C209" i="13"/>
  <c r="B209" i="13"/>
  <c r="H195" i="13"/>
  <c r="G195" i="13"/>
  <c r="F195" i="13"/>
  <c r="E195" i="13"/>
  <c r="D195" i="13"/>
  <c r="K78" i="16" l="1"/>
  <c r="Q78" i="16"/>
  <c r="J78" i="16"/>
  <c r="P78" i="16"/>
  <c r="L177" i="13"/>
  <c r="I177" i="13"/>
  <c r="H177" i="13"/>
  <c r="G177" i="13"/>
  <c r="F177" i="13"/>
  <c r="E177" i="13"/>
  <c r="D177" i="13"/>
  <c r="M176" i="13"/>
  <c r="K176" i="13"/>
  <c r="J176" i="13"/>
  <c r="M175" i="13"/>
  <c r="K175" i="13"/>
  <c r="J175" i="13"/>
  <c r="M174" i="13"/>
  <c r="K174" i="13"/>
  <c r="J174" i="13"/>
  <c r="M173" i="13"/>
  <c r="K173" i="13"/>
  <c r="J173" i="13"/>
  <c r="M172" i="13"/>
  <c r="K172" i="13"/>
  <c r="J172" i="13"/>
  <c r="M171" i="13"/>
  <c r="K171" i="13"/>
  <c r="J171" i="13"/>
  <c r="M170" i="13"/>
  <c r="K170" i="13"/>
  <c r="J170" i="13"/>
  <c r="M169" i="13"/>
  <c r="K169" i="13"/>
  <c r="J169" i="13"/>
  <c r="M168" i="13"/>
  <c r="K168" i="13"/>
  <c r="J168" i="13"/>
  <c r="M167" i="13"/>
  <c r="K167" i="13"/>
  <c r="J167" i="13"/>
  <c r="M166" i="13"/>
  <c r="K166" i="13"/>
  <c r="J166" i="13"/>
  <c r="M165" i="13"/>
  <c r="K165" i="13"/>
  <c r="J165" i="13"/>
  <c r="L157" i="13"/>
  <c r="I157" i="13"/>
  <c r="H157" i="13"/>
  <c r="G157" i="13"/>
  <c r="F157" i="13"/>
  <c r="M157" i="13" s="1"/>
  <c r="E157" i="13"/>
  <c r="D157" i="13"/>
  <c r="M156" i="13"/>
  <c r="K156" i="13"/>
  <c r="J156" i="13"/>
  <c r="M155" i="13"/>
  <c r="K155" i="13"/>
  <c r="J155" i="13"/>
  <c r="M154" i="13"/>
  <c r="K154" i="13"/>
  <c r="J154" i="13"/>
  <c r="M153" i="13"/>
  <c r="K153" i="13"/>
  <c r="J153" i="13"/>
  <c r="M152" i="13"/>
  <c r="K152" i="13"/>
  <c r="J152" i="13"/>
  <c r="M151" i="13"/>
  <c r="K151" i="13"/>
  <c r="J151" i="13"/>
  <c r="M150" i="13"/>
  <c r="K150" i="13"/>
  <c r="J150" i="13"/>
  <c r="M149" i="13"/>
  <c r="K149" i="13"/>
  <c r="J149" i="13"/>
  <c r="M148" i="13"/>
  <c r="K148" i="13"/>
  <c r="J148" i="13"/>
  <c r="M147" i="13"/>
  <c r="K147" i="13"/>
  <c r="J147" i="13"/>
  <c r="M146" i="13"/>
  <c r="K146" i="13"/>
  <c r="M145" i="13"/>
  <c r="K145" i="13"/>
  <c r="J145" i="13"/>
  <c r="M144" i="13"/>
  <c r="K144" i="13"/>
  <c r="J144" i="13"/>
  <c r="L136" i="13"/>
  <c r="I136" i="13"/>
  <c r="H136" i="13"/>
  <c r="G136" i="13"/>
  <c r="F136" i="13"/>
  <c r="E136" i="13"/>
  <c r="D136" i="13"/>
  <c r="K135" i="13"/>
  <c r="J135" i="13"/>
  <c r="K134" i="13"/>
  <c r="J134" i="13"/>
  <c r="K133" i="13"/>
  <c r="J133" i="13"/>
  <c r="K132" i="13"/>
  <c r="J132" i="13"/>
  <c r="K131" i="13"/>
  <c r="J131" i="13"/>
  <c r="K130" i="13"/>
  <c r="J130" i="13"/>
  <c r="K129" i="13"/>
  <c r="J129" i="13" s="1"/>
  <c r="K128" i="13"/>
  <c r="J128" i="13"/>
  <c r="K127" i="13"/>
  <c r="J127" i="13"/>
  <c r="K126" i="13"/>
  <c r="J126" i="13"/>
  <c r="K125" i="13"/>
  <c r="J125" i="13"/>
  <c r="K124" i="13"/>
  <c r="J124" i="13"/>
  <c r="K123" i="13"/>
  <c r="J123" i="13"/>
  <c r="K122" i="13"/>
  <c r="J122" i="13"/>
  <c r="K121" i="13"/>
  <c r="J121" i="13"/>
  <c r="P113" i="13"/>
  <c r="O113" i="13"/>
  <c r="M113" i="13"/>
  <c r="K113" i="13"/>
  <c r="I113" i="13"/>
  <c r="G113" i="13"/>
  <c r="F113" i="13"/>
  <c r="E113" i="13"/>
  <c r="D113" i="13"/>
  <c r="C113" i="13"/>
  <c r="I97" i="13"/>
  <c r="G97" i="13"/>
  <c r="E97" i="13"/>
  <c r="C97" i="13"/>
  <c r="B97" i="13"/>
  <c r="M177" i="13" l="1"/>
  <c r="K157" i="13"/>
  <c r="J157" i="13"/>
  <c r="H82" i="13"/>
  <c r="G82" i="13"/>
  <c r="F82" i="13"/>
  <c r="E82" i="13"/>
  <c r="D82" i="13"/>
  <c r="I72" i="13"/>
  <c r="L64" i="13" l="1"/>
  <c r="I64" i="13"/>
  <c r="H64" i="13"/>
  <c r="G64" i="13"/>
  <c r="F64" i="13"/>
  <c r="E64" i="13"/>
  <c r="D64" i="13"/>
  <c r="K63" i="13"/>
  <c r="J63" i="13"/>
  <c r="M62" i="13"/>
  <c r="K62" i="13"/>
  <c r="J62" i="13"/>
  <c r="M61" i="13"/>
  <c r="K61" i="13"/>
  <c r="J61" i="13"/>
  <c r="M60" i="13"/>
  <c r="K60" i="13"/>
  <c r="J60" i="13"/>
  <c r="M59" i="13"/>
  <c r="K59" i="13"/>
  <c r="J59" i="13"/>
  <c r="M58" i="13"/>
  <c r="K58" i="13"/>
  <c r="J58" i="13"/>
  <c r="M57" i="13"/>
  <c r="K57" i="13"/>
  <c r="J57" i="13"/>
  <c r="M56" i="13"/>
  <c r="K56" i="13"/>
  <c r="J56" i="13"/>
  <c r="M55" i="13"/>
  <c r="K55" i="13"/>
  <c r="J55" i="13"/>
  <c r="K54" i="13"/>
  <c r="J54" i="13"/>
  <c r="M53" i="13"/>
  <c r="K53" i="13"/>
  <c r="J53" i="13"/>
  <c r="M52" i="13"/>
  <c r="K52" i="13"/>
  <c r="J52" i="13"/>
  <c r="L44" i="13"/>
  <c r="I44" i="13"/>
  <c r="H44" i="13"/>
  <c r="G44" i="13"/>
  <c r="F44" i="13"/>
  <c r="E44" i="13"/>
  <c r="D44" i="13"/>
  <c r="M43" i="13"/>
  <c r="K43" i="13"/>
  <c r="J43" i="13"/>
  <c r="M42" i="13"/>
  <c r="K42" i="13"/>
  <c r="J42" i="13"/>
  <c r="M41" i="13"/>
  <c r="K41" i="13"/>
  <c r="J41" i="13"/>
  <c r="M40" i="13"/>
  <c r="K40" i="13"/>
  <c r="J40" i="13"/>
  <c r="M39" i="13"/>
  <c r="K39" i="13"/>
  <c r="J39" i="13"/>
  <c r="M38" i="13"/>
  <c r="K38" i="13"/>
  <c r="J38" i="13"/>
  <c r="M37" i="13"/>
  <c r="K37" i="13"/>
  <c r="J37" i="13"/>
  <c r="M35" i="13"/>
  <c r="K35" i="13"/>
  <c r="J35" i="13"/>
  <c r="M34" i="13"/>
  <c r="K34" i="13"/>
  <c r="J34" i="13"/>
  <c r="M32" i="13"/>
  <c r="K32" i="13"/>
  <c r="J32" i="13"/>
  <c r="M31" i="13"/>
  <c r="K31" i="13"/>
  <c r="J31" i="13"/>
  <c r="R23" i="13"/>
  <c r="O23" i="13"/>
  <c r="N23" i="13"/>
  <c r="M23" i="13"/>
  <c r="L23" i="13"/>
  <c r="I23" i="13"/>
  <c r="H23" i="13"/>
  <c r="G23" i="13"/>
  <c r="F23" i="13"/>
  <c r="E23" i="13"/>
  <c r="D23" i="13"/>
  <c r="Q22" i="13"/>
  <c r="P22" i="13"/>
  <c r="K22" i="13"/>
  <c r="J22" i="13"/>
  <c r="Q21" i="13"/>
  <c r="P21" i="13"/>
  <c r="K21" i="13"/>
  <c r="J21" i="13"/>
  <c r="Q20" i="13"/>
  <c r="P20" i="13"/>
  <c r="K20" i="13"/>
  <c r="J20" i="13"/>
  <c r="Q19" i="13"/>
  <c r="P19" i="13"/>
  <c r="K19" i="13"/>
  <c r="J19" i="13"/>
  <c r="Q18" i="13"/>
  <c r="P18" i="13"/>
  <c r="K18" i="13"/>
  <c r="J18" i="13"/>
  <c r="Q17" i="13"/>
  <c r="P17" i="13"/>
  <c r="K17" i="13"/>
  <c r="J17" i="13"/>
  <c r="Q16" i="13"/>
  <c r="P16" i="13"/>
  <c r="K16" i="13"/>
  <c r="J16" i="13"/>
  <c r="Q15" i="13"/>
  <c r="P15" i="13"/>
  <c r="K15" i="13"/>
  <c r="J15" i="13"/>
  <c r="Q14" i="13"/>
  <c r="P14" i="13"/>
  <c r="K14" i="13"/>
  <c r="J14" i="13"/>
  <c r="Q13" i="13"/>
  <c r="P13" i="13"/>
  <c r="K13" i="13"/>
  <c r="J13" i="13"/>
  <c r="Q12" i="13"/>
  <c r="P12" i="13"/>
  <c r="K12" i="13"/>
  <c r="J12" i="13"/>
  <c r="Q11" i="13"/>
  <c r="P11" i="13"/>
  <c r="K11" i="13"/>
  <c r="J11" i="13"/>
  <c r="Q10" i="13"/>
  <c r="P10" i="13"/>
  <c r="K10" i="13"/>
  <c r="J10" i="13"/>
  <c r="Q9" i="13"/>
  <c r="P9" i="13"/>
  <c r="K9" i="13"/>
  <c r="J9" i="13"/>
  <c r="Q8" i="13"/>
  <c r="P8" i="13"/>
  <c r="K8" i="13"/>
  <c r="J8" i="13"/>
  <c r="M44" i="13" l="1"/>
  <c r="Q23" i="13"/>
  <c r="K64" i="13"/>
  <c r="P23" i="13"/>
  <c r="M64" i="13"/>
  <c r="J64" i="13"/>
  <c r="L153" i="15"/>
  <c r="K153" i="15"/>
  <c r="I153" i="15"/>
  <c r="G153" i="15"/>
  <c r="E153" i="15"/>
  <c r="C153" i="15"/>
  <c r="N302" i="15" l="1"/>
  <c r="M302" i="15"/>
  <c r="K302" i="15"/>
  <c r="I302" i="15"/>
  <c r="G302" i="15"/>
  <c r="E302" i="15"/>
  <c r="D302" i="15"/>
  <c r="C302" i="15"/>
  <c r="K284" i="15" l="1"/>
  <c r="I284" i="15"/>
  <c r="G284" i="15"/>
  <c r="F284" i="15"/>
  <c r="E284" i="15"/>
  <c r="D284" i="15"/>
  <c r="C284" i="15"/>
  <c r="H272" i="15" l="1"/>
  <c r="G272" i="15"/>
  <c r="F272" i="15"/>
  <c r="E272" i="15"/>
  <c r="D272" i="15"/>
  <c r="C272" i="15"/>
  <c r="M258" i="15"/>
  <c r="K258" i="15"/>
  <c r="I258" i="15"/>
  <c r="G258" i="15"/>
  <c r="E258" i="15"/>
  <c r="C258" i="15"/>
  <c r="L242" i="15" l="1"/>
  <c r="I242" i="15"/>
  <c r="H242" i="15"/>
  <c r="G242" i="15"/>
  <c r="F242" i="15"/>
  <c r="E242" i="15"/>
  <c r="D242" i="15"/>
  <c r="K241" i="15"/>
  <c r="J241" i="15"/>
  <c r="K240" i="15"/>
  <c r="J240" i="15"/>
  <c r="K239" i="15"/>
  <c r="J239" i="15"/>
  <c r="K238" i="15"/>
  <c r="J238" i="15"/>
  <c r="K237" i="15"/>
  <c r="J237" i="15"/>
  <c r="K236" i="15"/>
  <c r="J236" i="15"/>
  <c r="K235" i="15"/>
  <c r="J235" i="15"/>
  <c r="K234" i="15"/>
  <c r="J234" i="15"/>
  <c r="K233" i="15"/>
  <c r="J233" i="15"/>
  <c r="K232" i="15"/>
  <c r="J232" i="15"/>
  <c r="K231" i="15"/>
  <c r="J231" i="15"/>
  <c r="K230" i="15"/>
  <c r="J230" i="15"/>
  <c r="J242" i="15" l="1"/>
  <c r="K242" i="15"/>
  <c r="L221" i="15"/>
  <c r="I221" i="15"/>
  <c r="H221" i="15"/>
  <c r="G221" i="15"/>
  <c r="F221" i="15"/>
  <c r="E221" i="15"/>
  <c r="D221" i="15"/>
  <c r="K220" i="15"/>
  <c r="J220" i="15"/>
  <c r="K219" i="15"/>
  <c r="J219" i="15"/>
  <c r="K218" i="15"/>
  <c r="J218" i="15"/>
  <c r="K217" i="15"/>
  <c r="J217" i="15"/>
  <c r="K216" i="15"/>
  <c r="J216" i="15"/>
  <c r="K215" i="15"/>
  <c r="J215" i="15"/>
  <c r="K214" i="15"/>
  <c r="J214" i="15"/>
  <c r="K213" i="15"/>
  <c r="J213" i="15"/>
  <c r="K212" i="15"/>
  <c r="J212" i="15"/>
  <c r="K211" i="15"/>
  <c r="J211" i="15"/>
  <c r="K210" i="15"/>
  <c r="J210" i="15"/>
  <c r="K209" i="15"/>
  <c r="J209" i="15"/>
  <c r="L200" i="15"/>
  <c r="I200" i="15"/>
  <c r="H200" i="15"/>
  <c r="K200" i="15" s="1"/>
  <c r="G200" i="15"/>
  <c r="F200" i="15"/>
  <c r="E200" i="15"/>
  <c r="D200" i="15"/>
  <c r="K199" i="15"/>
  <c r="J199" i="15"/>
  <c r="K198" i="15"/>
  <c r="J198" i="15"/>
  <c r="K197" i="15"/>
  <c r="J197" i="15"/>
  <c r="K196" i="15"/>
  <c r="J196" i="15"/>
  <c r="K195" i="15"/>
  <c r="J195" i="15"/>
  <c r="K194" i="15"/>
  <c r="J194" i="15"/>
  <c r="K193" i="15"/>
  <c r="J193" i="15"/>
  <c r="K192" i="15"/>
  <c r="J192" i="15"/>
  <c r="K191" i="15"/>
  <c r="J191" i="15"/>
  <c r="K190" i="15"/>
  <c r="J190" i="15"/>
  <c r="K189" i="15"/>
  <c r="J189" i="15"/>
  <c r="K188" i="15"/>
  <c r="J188" i="15"/>
  <c r="K187" i="15"/>
  <c r="J187" i="15"/>
  <c r="L178" i="15"/>
  <c r="I178" i="15"/>
  <c r="H178" i="15"/>
  <c r="G178" i="15"/>
  <c r="F178" i="15"/>
  <c r="E178" i="15"/>
  <c r="D178" i="15"/>
  <c r="K177" i="15"/>
  <c r="J177" i="15"/>
  <c r="K176" i="15"/>
  <c r="J176" i="15"/>
  <c r="K175" i="15"/>
  <c r="J175" i="15"/>
  <c r="K174" i="15"/>
  <c r="J174" i="15"/>
  <c r="K173" i="15"/>
  <c r="J173" i="15"/>
  <c r="K172" i="15"/>
  <c r="J172" i="15"/>
  <c r="K171" i="15"/>
  <c r="J171" i="15"/>
  <c r="K170" i="15"/>
  <c r="J170" i="15"/>
  <c r="K169" i="15"/>
  <c r="J169" i="15"/>
  <c r="K168" i="15"/>
  <c r="J168" i="15"/>
  <c r="K167" i="15"/>
  <c r="J167" i="15"/>
  <c r="K166" i="15"/>
  <c r="J166" i="15"/>
  <c r="K165" i="15"/>
  <c r="J165" i="15"/>
  <c r="K164" i="15"/>
  <c r="K163" i="15"/>
  <c r="J163" i="15"/>
  <c r="J178" i="15" l="1"/>
  <c r="J221" i="15"/>
  <c r="K178" i="15"/>
  <c r="K221" i="15"/>
  <c r="J200" i="15"/>
  <c r="O116" i="15"/>
  <c r="H116" i="15"/>
  <c r="G116" i="15"/>
  <c r="F116" i="15"/>
  <c r="E116" i="15"/>
  <c r="D116" i="15"/>
  <c r="C116" i="15"/>
  <c r="L100" i="15" l="1"/>
  <c r="J100" i="15"/>
  <c r="H100" i="15"/>
  <c r="F100" i="15"/>
  <c r="D100" i="15"/>
  <c r="B100" i="15"/>
  <c r="L66" i="15"/>
  <c r="I66" i="15"/>
  <c r="H66" i="15"/>
  <c r="G66" i="15"/>
  <c r="F66" i="15"/>
  <c r="E66" i="15"/>
  <c r="D66" i="15"/>
  <c r="K65" i="15"/>
  <c r="J65" i="15"/>
  <c r="K64" i="15"/>
  <c r="J64" i="15"/>
  <c r="K63" i="15"/>
  <c r="J63" i="15"/>
  <c r="K62" i="15"/>
  <c r="J62" i="15"/>
  <c r="K61" i="15"/>
  <c r="J61" i="15"/>
  <c r="K60" i="15"/>
  <c r="J60" i="15"/>
  <c r="K59" i="15"/>
  <c r="J59" i="15"/>
  <c r="K58" i="15"/>
  <c r="J58" i="15"/>
  <c r="K57" i="15"/>
  <c r="J57" i="15"/>
  <c r="K56" i="15"/>
  <c r="J56" i="15"/>
  <c r="K55" i="15"/>
  <c r="J55" i="15"/>
  <c r="K54" i="15"/>
  <c r="J54" i="15"/>
  <c r="K53" i="15"/>
  <c r="J53" i="15"/>
  <c r="L45" i="15"/>
  <c r="I45" i="15"/>
  <c r="H45" i="15"/>
  <c r="G45" i="15"/>
  <c r="F45" i="15"/>
  <c r="E45" i="15"/>
  <c r="D45" i="15"/>
  <c r="K44" i="15"/>
  <c r="J44" i="15"/>
  <c r="K43" i="15"/>
  <c r="J43" i="15"/>
  <c r="K42" i="15"/>
  <c r="J42" i="15"/>
  <c r="K41" i="15"/>
  <c r="J41" i="15"/>
  <c r="K40" i="15"/>
  <c r="J40" i="15"/>
  <c r="K39" i="15"/>
  <c r="J39" i="15"/>
  <c r="K38" i="15"/>
  <c r="J38" i="15"/>
  <c r="K37" i="15"/>
  <c r="J37" i="15"/>
  <c r="K36" i="15"/>
  <c r="J36" i="15"/>
  <c r="K35" i="15"/>
  <c r="J35" i="15"/>
  <c r="K34" i="15"/>
  <c r="J34" i="15"/>
  <c r="K33" i="15"/>
  <c r="J33" i="15"/>
  <c r="K32" i="15"/>
  <c r="J32" i="15"/>
  <c r="L23" i="15"/>
  <c r="I23" i="15"/>
  <c r="H23" i="15"/>
  <c r="G23" i="15"/>
  <c r="F23" i="15"/>
  <c r="E23" i="15"/>
  <c r="D23" i="15"/>
  <c r="K22" i="15"/>
  <c r="J22" i="15"/>
  <c r="K21" i="15"/>
  <c r="J21" i="15"/>
  <c r="K20" i="15"/>
  <c r="J20" i="15"/>
  <c r="K19" i="15"/>
  <c r="J19" i="15"/>
  <c r="K18" i="15"/>
  <c r="J18" i="15"/>
  <c r="K17" i="15"/>
  <c r="J17" i="15"/>
  <c r="K16" i="15"/>
  <c r="J16" i="15"/>
  <c r="K15" i="15"/>
  <c r="J15" i="15"/>
  <c r="K14" i="15"/>
  <c r="J14" i="15"/>
  <c r="K13" i="15"/>
  <c r="J13" i="15"/>
  <c r="K12" i="15"/>
  <c r="J12" i="15"/>
  <c r="K11" i="15"/>
  <c r="J11" i="15"/>
  <c r="K10" i="15"/>
  <c r="J10" i="15"/>
  <c r="K9" i="15"/>
  <c r="J9" i="15"/>
  <c r="K8" i="15"/>
  <c r="J8" i="15"/>
  <c r="J66" i="15" l="1"/>
  <c r="K66" i="15"/>
  <c r="K45" i="15"/>
  <c r="J45" i="15"/>
  <c r="J23" i="15"/>
  <c r="K23" i="15"/>
</calcChain>
</file>

<file path=xl/sharedStrings.xml><?xml version="1.0" encoding="utf-8"?>
<sst xmlns="http://schemas.openxmlformats.org/spreadsheetml/2006/main" count="1312" uniqueCount="349">
  <si>
    <t>МАОУ "Ефимовская СОШ"</t>
  </si>
  <si>
    <t>МБОУ "Ромашкинская СОШ"</t>
  </si>
  <si>
    <t>Кол-во обуч-ся по списку</t>
  </si>
  <si>
    <t>Название ОО</t>
  </si>
  <si>
    <t>"2"</t>
  </si>
  <si>
    <t>"3"</t>
  </si>
  <si>
    <t>"4"</t>
  </si>
  <si>
    <t>"5"</t>
  </si>
  <si>
    <t>МАОУ "Андреевская СОШ"</t>
  </si>
  <si>
    <t>МАОУ "Курманаевская СОШ"</t>
  </si>
  <si>
    <t>Количество обуч-ся, получивших соответствующую отметку</t>
  </si>
  <si>
    <t>Показатель %           "2"</t>
  </si>
  <si>
    <t>Показатель %                 "4" и "5"</t>
  </si>
  <si>
    <t>МАОУ "Лабазинская СОШ"</t>
  </si>
  <si>
    <t>МАОУ "Михайловская СОШ"</t>
  </si>
  <si>
    <t>Класс</t>
  </si>
  <si>
    <t>МАОУ "Костинская СОШ"</t>
  </si>
  <si>
    <t>№</t>
  </si>
  <si>
    <t>Группа «риска»</t>
  </si>
  <si>
    <t>МБОУ "Волжская СОШ"</t>
  </si>
  <si>
    <t>ИТОГО</t>
  </si>
  <si>
    <t>5Б</t>
  </si>
  <si>
    <t>5А</t>
  </si>
  <si>
    <t>%</t>
  </si>
  <si>
    <t>8Б</t>
  </si>
  <si>
    <t>Кол-во обучающихся, выполнявших работу</t>
  </si>
  <si>
    <t>ОО</t>
  </si>
  <si>
    <t xml:space="preserve">МАОУ "Курманаевская СОШ" </t>
  </si>
  <si>
    <t>"Егорьевская ООШ" филиал МАОУ "Курманаевская СОШ"</t>
  </si>
  <si>
    <t>8А</t>
  </si>
  <si>
    <t>Кол-во обуч-ся, получивших соответствующую отметку за работу</t>
  </si>
  <si>
    <t>5В</t>
  </si>
  <si>
    <t>Кутушинская ООШ</t>
  </si>
  <si>
    <t>Андреевская СОШ</t>
  </si>
  <si>
    <t>Гаршинская ООШ</t>
  </si>
  <si>
    <t>МАОУ "Кандауровская ООШ" им. А. Воробьева</t>
  </si>
  <si>
    <t>"Кутушинская ООШ" филиал МАОУ "Курманаевская СОШ"</t>
  </si>
  <si>
    <t>Агеев С.А.</t>
  </si>
  <si>
    <t>Кол-во обуч-ся, писавших ВКР</t>
  </si>
  <si>
    <t>Волобуева Е.В.</t>
  </si>
  <si>
    <t>Гаврилина Н.Н.</t>
  </si>
  <si>
    <t>Коннов А.И.</t>
  </si>
  <si>
    <t>Фадеев С.Н.</t>
  </si>
  <si>
    <t>Семыкина О.А.</t>
  </si>
  <si>
    <t>Глухова Т.Н.</t>
  </si>
  <si>
    <t>МАОУ "Курманаевская  СОШ"</t>
  </si>
  <si>
    <t>Протокол распределения по группам обучающихся 11 классов МОУО  Курманаевского района</t>
  </si>
  <si>
    <t>I</t>
  </si>
  <si>
    <t>II</t>
  </si>
  <si>
    <t>III</t>
  </si>
  <si>
    <t>IV</t>
  </si>
  <si>
    <t>V</t>
  </si>
  <si>
    <t xml:space="preserve">низкий уровень </t>
  </si>
  <si>
    <t>базовый уровень</t>
  </si>
  <si>
    <t>базово-переходный уровень</t>
  </si>
  <si>
    <t>повышенный уровень</t>
  </si>
  <si>
    <t>высокий уровень</t>
  </si>
  <si>
    <t>(0-5 первичных баллов)</t>
  </si>
  <si>
    <t>(6-10 первичных баллов)</t>
  </si>
  <si>
    <t>(11-14 первичных баллов)</t>
  </si>
  <si>
    <t>(15-23 первичных балла)</t>
  </si>
  <si>
    <t>(24-34 первичных балла)</t>
  </si>
  <si>
    <t>кол-во</t>
  </si>
  <si>
    <t xml:space="preserve">Итого </t>
  </si>
  <si>
    <t xml:space="preserve">Результаты проведения входной контрольной работы по математике по  обучающихся 11 классов </t>
  </si>
  <si>
    <t xml:space="preserve">Показатель успеваемости %           </t>
  </si>
  <si>
    <t>средний тестовый балл</t>
  </si>
  <si>
    <t>средний первичный балл</t>
  </si>
  <si>
    <t xml:space="preserve">ФИО учителя, </t>
  </si>
  <si>
    <t xml:space="preserve">Группа "риска"               </t>
  </si>
  <si>
    <t>"2"         0-5 баллов</t>
  </si>
  <si>
    <t>Емельянова А.П.</t>
  </si>
  <si>
    <t>7а</t>
  </si>
  <si>
    <t xml:space="preserve">№ п/п </t>
  </si>
  <si>
    <t>Средний балл</t>
  </si>
  <si>
    <t>ФИО учителя</t>
  </si>
  <si>
    <t>"2"         0-7 б</t>
  </si>
  <si>
    <t>"3"         8-14 б</t>
  </si>
  <si>
    <t>"4"       15-21 б</t>
  </si>
  <si>
    <t>"5"      22-32 б</t>
  </si>
  <si>
    <t>Волжская СОШ</t>
  </si>
  <si>
    <t>Ефимовская  СОШ</t>
  </si>
  <si>
    <t>Кандауровская ООШ</t>
  </si>
  <si>
    <t>Костинская  СОШ</t>
  </si>
  <si>
    <t>Фёдорова Н.С.</t>
  </si>
  <si>
    <t>Курманаеская СОШ 9а</t>
  </si>
  <si>
    <t>Курманаеская СОШ 9б</t>
  </si>
  <si>
    <t>Лабазинская СОШ</t>
  </si>
  <si>
    <t>Михайловская СОШ</t>
  </si>
  <si>
    <t>Ромашкинская СОШ</t>
  </si>
  <si>
    <t>I уровень</t>
  </si>
  <si>
    <t>II уровень</t>
  </si>
  <si>
    <t xml:space="preserve">III  уровень </t>
  </si>
  <si>
    <t>IV уровень</t>
  </si>
  <si>
    <t>V уровень</t>
  </si>
  <si>
    <t>кол-во писавших</t>
  </si>
  <si>
    <t>низкий уровень</t>
  </si>
  <si>
    <t>базово-переходный</t>
  </si>
  <si>
    <t xml:space="preserve">повышенный уровень </t>
  </si>
  <si>
    <t>0-3 балла</t>
  </si>
  <si>
    <t>4-5 баллов</t>
  </si>
  <si>
    <t>6-8 баллов</t>
  </si>
  <si>
    <t>9-10 баллов</t>
  </si>
  <si>
    <t>11-12 баллов</t>
  </si>
  <si>
    <t>Результаты полугодовой контрольной работы по математике базового уровня обучающихся 11 классов Курманаевского района</t>
  </si>
  <si>
    <t>количество по списку</t>
  </si>
  <si>
    <t>количество писавших</t>
  </si>
  <si>
    <t>Написали на "2"</t>
  </si>
  <si>
    <t>Написали на "3"</t>
  </si>
  <si>
    <t>Написали на "4"</t>
  </si>
  <si>
    <t>Написали на "5"</t>
  </si>
  <si>
    <t>Итого по МОУО</t>
  </si>
  <si>
    <t>Кол-во по списку</t>
  </si>
  <si>
    <t>итого</t>
  </si>
  <si>
    <t>9а</t>
  </si>
  <si>
    <t>9б</t>
  </si>
  <si>
    <t>обучающихся 5 классов общеобразовательных организаций Курманаевского  района</t>
  </si>
  <si>
    <t>(24.09.2019-2020 учебный год)</t>
  </si>
  <si>
    <t>5Г</t>
  </si>
  <si>
    <t>"Гаршинская ООШ"филиал МАОУ "Андреевская СОШ"</t>
  </si>
  <si>
    <r>
      <t xml:space="preserve">Результаты входной контрольной работы по </t>
    </r>
    <r>
      <rPr>
        <b/>
        <u/>
        <sz val="12"/>
        <color rgb="FF000000"/>
        <rFont val="Times New Roman"/>
        <family val="1"/>
        <charset val="204"/>
      </rPr>
      <t>математике</t>
    </r>
  </si>
  <si>
    <t>обучающихся 7 классов общеобразовательных организаций Курманаевского  района</t>
  </si>
  <si>
    <t>(19.09.2019-2020 учебный год)</t>
  </si>
  <si>
    <t>средний балл</t>
  </si>
  <si>
    <t>7б</t>
  </si>
  <si>
    <r>
      <t xml:space="preserve">Результаты входной контрольной работы по </t>
    </r>
    <r>
      <rPr>
        <b/>
        <u/>
        <sz val="12"/>
        <color indexed="8"/>
        <rFont val="Times New Roman"/>
        <family val="1"/>
        <charset val="204"/>
      </rPr>
      <t>математике</t>
    </r>
  </si>
  <si>
    <r>
      <t xml:space="preserve">Результаты входной контрольной работы по </t>
    </r>
    <r>
      <rPr>
        <b/>
        <u/>
        <sz val="12"/>
        <color indexed="8"/>
        <rFont val="Times New Roman"/>
        <family val="1"/>
        <charset val="204"/>
      </rPr>
      <t>геометрии</t>
    </r>
  </si>
  <si>
    <t>обучающихся 8 классов общеобразовательных организаций   Курманаевского района</t>
  </si>
  <si>
    <t xml:space="preserve">Средний балл </t>
  </si>
  <si>
    <t>8В</t>
  </si>
  <si>
    <t>Гостева Е.А.</t>
  </si>
  <si>
    <t>Солдатова Е.В.</t>
  </si>
  <si>
    <t>Бисалиева А.А.</t>
  </si>
  <si>
    <t>Иванова С.А.</t>
  </si>
  <si>
    <r>
      <t>Результаты входной контрольной работы  по математике обучающихся 9 классов ОО Курманаевского района</t>
    </r>
    <r>
      <rPr>
        <sz val="11"/>
        <color theme="1"/>
        <rFont val="Calibri"/>
        <family val="2"/>
        <charset val="204"/>
        <scheme val="minor"/>
      </rPr>
      <t xml:space="preserve">    </t>
    </r>
  </si>
  <si>
    <t>Протокол результатов входной работы по математике  в 10 классах МОУО   Курманаевского района</t>
  </si>
  <si>
    <t>Дата проведения "17" сентября 2019 года</t>
  </si>
  <si>
    <t>"3"         6-10 баллов</t>
  </si>
  <si>
    <t>"4"       11-13 баллов</t>
  </si>
  <si>
    <t>"5"      14-34 балла</t>
  </si>
  <si>
    <t>Дата проведения 12 сентября 2019 г.</t>
  </si>
  <si>
    <t>Дата проведения 12сентября 2018 г.</t>
  </si>
  <si>
    <t>обучающихся 5 классов общеобразовательных организаций Курманаевского района</t>
  </si>
  <si>
    <t>(18.12.2019-2020 учебный год)</t>
  </si>
  <si>
    <r>
      <t xml:space="preserve">Результаты  контрольной работы за I полугодие по </t>
    </r>
    <r>
      <rPr>
        <b/>
        <u/>
        <sz val="12"/>
        <color indexed="8"/>
        <rFont val="Times New Roman"/>
        <family val="1"/>
        <charset val="204"/>
      </rPr>
      <t>математике</t>
    </r>
  </si>
  <si>
    <t>(12.12.2019-2020 учебный год)</t>
  </si>
  <si>
    <t xml:space="preserve">обучающихся 8 классов общеобразовательных организаций Курманаевского  района  </t>
  </si>
  <si>
    <t>(19.12.2019-2020 учебный год)</t>
  </si>
  <si>
    <r>
      <t xml:space="preserve">Результаты полугодовой контрольной работы по </t>
    </r>
    <r>
      <rPr>
        <b/>
        <u/>
        <sz val="12"/>
        <color indexed="8"/>
        <rFont val="Times New Roman"/>
        <family val="1"/>
        <charset val="204"/>
      </rPr>
      <t>математике</t>
    </r>
  </si>
  <si>
    <t>обучающихся 9 классов общеобразовательных организаций Курманаевского  района</t>
  </si>
  <si>
    <t>(3.12.2019-2020 учебный год)</t>
  </si>
  <si>
    <t>Протокол результатов полугодовой работы по математике  в 10 классах МОУО  Курманаевского района</t>
  </si>
  <si>
    <t>Дата проведения "19" декабря 2019 года</t>
  </si>
  <si>
    <t>Протокол результатов ПКР по математике  в 10 классах МОУО   Курманаевского района</t>
  </si>
  <si>
    <t>Дата проведения "19" декабря2019 года</t>
  </si>
  <si>
    <t>Всего по списку</t>
  </si>
  <si>
    <t xml:space="preserve">Работу выполняли </t>
  </si>
  <si>
    <t>Полученнные оценки</t>
  </si>
  <si>
    <t>Успеваемость</t>
  </si>
  <si>
    <t>Качество обучения</t>
  </si>
  <si>
    <t>"2"            0-3 балла</t>
  </si>
  <si>
    <t>"3"          4-5 баллов</t>
  </si>
  <si>
    <t>"4"            6-8 баллов</t>
  </si>
  <si>
    <t>"5"             9-12 баллов</t>
  </si>
  <si>
    <t>Дата проведения "10" декабря 2019</t>
  </si>
  <si>
    <t>Протокол распределения по группам обучающихся 11 классов  по результатам ПКР ОО   Курманаевского района</t>
  </si>
  <si>
    <t>Дата проведения 17декабря 2019 г.</t>
  </si>
  <si>
    <t>допустимый уровень</t>
  </si>
  <si>
    <t>переходный уровень</t>
  </si>
  <si>
    <t>(0-5 баллов)</t>
  </si>
  <si>
    <t>(6-9  баллов)</t>
  </si>
  <si>
    <t>(10-12 баллов)</t>
  </si>
  <si>
    <t>(13-22 первичных балла)</t>
  </si>
  <si>
    <t>(23-32 первичных балла)</t>
  </si>
  <si>
    <t>Протокол распределениярезультатов за ДКР №2  по группам обучающихся 11 классов МОУО  Курманаевского района</t>
  </si>
  <si>
    <t>Дата проведения 23 октября 2019 г.</t>
  </si>
  <si>
    <r>
      <t xml:space="preserve">Результаты входной контрольной работы по </t>
    </r>
    <r>
      <rPr>
        <b/>
        <u/>
        <sz val="12"/>
        <color indexed="8"/>
        <rFont val="Times New Roman"/>
        <family val="1"/>
        <charset val="204"/>
      </rPr>
      <t>русскому языку</t>
    </r>
  </si>
  <si>
    <t>обучающихся 5 классов общеобразовательных организаций Курманаевского района/города</t>
  </si>
  <si>
    <t>(2019-2020 учебный год) 11.09.2019г</t>
  </si>
  <si>
    <t>№ п/п</t>
  </si>
  <si>
    <t>диктант</t>
  </si>
  <si>
    <t>грамматическое задание</t>
  </si>
  <si>
    <r>
      <t xml:space="preserve">Кол-во обуч-ся, получивших соответствующую отметку за </t>
    </r>
    <r>
      <rPr>
        <b/>
        <u/>
        <sz val="10"/>
        <color indexed="8"/>
        <rFont val="Times New Roman"/>
        <family val="1"/>
        <charset val="204"/>
      </rPr>
      <t>диктант</t>
    </r>
  </si>
  <si>
    <t>Показатель %  "2"</t>
  </si>
  <si>
    <t>Показатель %  "4" и "5"</t>
  </si>
  <si>
    <r>
      <t xml:space="preserve">Количество обуч-ся, получивших соответствующую отметку за </t>
    </r>
    <r>
      <rPr>
        <b/>
        <u/>
        <sz val="10"/>
        <color indexed="8"/>
        <rFont val="Times New Roman"/>
        <family val="1"/>
        <charset val="204"/>
      </rPr>
      <t>грамматическое задание</t>
    </r>
  </si>
  <si>
    <t>5а</t>
  </si>
  <si>
    <t>Кутушинская ООШ филиал МАОУ "Курманаевская СОШ"</t>
  </si>
  <si>
    <t>Гаршинская ООШ филиал МАОУ "Андреевская СОШ"</t>
  </si>
  <si>
    <t>5б</t>
  </si>
  <si>
    <t>МАОУ "Кандауровская СОШ"</t>
  </si>
  <si>
    <t>ИТОГО:</t>
  </si>
  <si>
    <r>
      <t xml:space="preserve">Результаты входной контрольной работы по </t>
    </r>
    <r>
      <rPr>
        <b/>
        <u/>
        <sz val="11"/>
        <rFont val="Times New Roman"/>
        <family val="1"/>
        <charset val="204"/>
      </rPr>
      <t>русскому языку</t>
    </r>
    <r>
      <rPr>
        <b/>
        <sz val="11"/>
        <rFont val="Times New Roman"/>
        <family val="1"/>
        <charset val="204"/>
      </rPr>
      <t xml:space="preserve"> </t>
    </r>
  </si>
  <si>
    <t>обучающихся 7-х классов общеобразовательных организаций Курманаевского района (города)</t>
  </si>
  <si>
    <t>(2019-2020 учебный год) 10.09.2019г</t>
  </si>
  <si>
    <t xml:space="preserve">№ </t>
  </si>
  <si>
    <t>Класс, литера</t>
  </si>
  <si>
    <t>Кол-во обуч-ся, сдававших экзамен</t>
  </si>
  <si>
    <t>Показатель % "2"</t>
  </si>
  <si>
    <r>
      <t xml:space="preserve">Группа "риска"               </t>
    </r>
    <r>
      <rPr>
        <sz val="10"/>
        <rFont val="Times New Roman"/>
        <family val="1"/>
        <charset val="204"/>
      </rPr>
      <t>(кол-во обуч-ся)</t>
    </r>
  </si>
  <si>
    <r>
      <t>Проверка</t>
    </r>
    <r>
      <rPr>
        <b/>
        <sz val="8"/>
        <rFont val="Times New Roman"/>
        <family val="1"/>
        <charset val="204"/>
      </rPr>
      <t xml:space="preserve"> (кол-во сдававших)</t>
    </r>
  </si>
  <si>
    <t>7А</t>
  </si>
  <si>
    <t>7Б</t>
  </si>
  <si>
    <t>Егорьевская ООШ-филиал МАОУ "Курманаевская СОШ"</t>
  </si>
  <si>
    <t>Итого:</t>
  </si>
  <si>
    <t>обучающихся 8-х классов общеобразовательных организаций Курманаевского района (города)</t>
  </si>
  <si>
    <t>(2019-2020 учебный год)  11.09.2019г</t>
  </si>
  <si>
    <t>8а</t>
  </si>
  <si>
    <t>8в</t>
  </si>
  <si>
    <t>Результаты ВКР по русскому языку в 9 классе      01.10.2019г</t>
  </si>
  <si>
    <t>Писало</t>
  </si>
  <si>
    <t>Отметки</t>
  </si>
  <si>
    <t>Отметка "2"</t>
  </si>
  <si>
    <t>Отметки «4» и «5»</t>
  </si>
  <si>
    <t>Учитель</t>
  </si>
  <si>
    <t>"Курманаевская СОШ" 9А</t>
  </si>
  <si>
    <t>Полянина Е.А.</t>
  </si>
  <si>
    <t>"Курманаевская СОШ" 9Б</t>
  </si>
  <si>
    <t>Петрова И.В.</t>
  </si>
  <si>
    <t>"Андреевская СОШ"</t>
  </si>
  <si>
    <t>Ферапонтова С.В.</t>
  </si>
  <si>
    <t xml:space="preserve">Гаршинская ООШ </t>
  </si>
  <si>
    <t>Бухтоярова Т.А.</t>
  </si>
  <si>
    <t>"Лабазинская СОШ"</t>
  </si>
  <si>
    <t>Сидельникова Ю.С.</t>
  </si>
  <si>
    <t>"Ефимовская СОШ"</t>
  </si>
  <si>
    <t>Суворова О.В.</t>
  </si>
  <si>
    <t>"Костинская СОШ"</t>
  </si>
  <si>
    <t>Горлова Н.А.</t>
  </si>
  <si>
    <t>"Ромашкинская СОШ"</t>
  </si>
  <si>
    <t>Андреева О.А.</t>
  </si>
  <si>
    <t>"Волжская СОШ"</t>
  </si>
  <si>
    <t>Чурсина Н.Ю.</t>
  </si>
  <si>
    <t>"Михайловская СОШ"</t>
  </si>
  <si>
    <t>Файзуллина М.Б.</t>
  </si>
  <si>
    <t>"Кандауровская СОШ"</t>
  </si>
  <si>
    <t>Моргунова О.И.</t>
  </si>
  <si>
    <t>Кутушинская ООШ"</t>
  </si>
  <si>
    <t>Ширинских Г.А.</t>
  </si>
  <si>
    <t xml:space="preserve">ИТОГО: </t>
  </si>
  <si>
    <t xml:space="preserve">Результаты входной контрольной работы по русскому языку в 10 классах </t>
  </si>
  <si>
    <t>Курманаевский район</t>
  </si>
  <si>
    <t>Дата проведения "26" сентября 2019 года</t>
  </si>
  <si>
    <t>Количество выполнявших работу</t>
  </si>
  <si>
    <t>Количество обучающихся, набравших</t>
  </si>
  <si>
    <t>0-8 баллов</t>
  </si>
  <si>
    <t>9-11 баллов</t>
  </si>
  <si>
    <t>12-16 баллов</t>
  </si>
  <si>
    <t>17-19 баллов</t>
  </si>
  <si>
    <t xml:space="preserve">Результаты ВКР по русскому языку </t>
  </si>
  <si>
    <t>обучающихся 11 классов общеобразовательных организаций  Оренбургской области</t>
  </si>
  <si>
    <t>(19 сентября 2019 года)</t>
  </si>
  <si>
    <t>Кол-во выполнявших работу</t>
  </si>
  <si>
    <t xml:space="preserve">Кол-во обуч-ся, набравших </t>
  </si>
  <si>
    <t>0-23</t>
  </si>
  <si>
    <t>24-35</t>
  </si>
  <si>
    <t>36-57</t>
  </si>
  <si>
    <t>58-71</t>
  </si>
  <si>
    <t>72-80</t>
  </si>
  <si>
    <t>81-100</t>
  </si>
  <si>
    <t>к-во</t>
  </si>
  <si>
    <r>
      <t xml:space="preserve">Результаты  контрольной работы за I полугодие по </t>
    </r>
    <r>
      <rPr>
        <b/>
        <u/>
        <sz val="12"/>
        <color indexed="8"/>
        <rFont val="Times New Roman"/>
        <family val="1"/>
        <charset val="204"/>
      </rPr>
      <t>русскому языку</t>
    </r>
  </si>
  <si>
    <r>
      <t xml:space="preserve">обучающихся </t>
    </r>
    <r>
      <rPr>
        <b/>
        <u/>
        <sz val="12"/>
        <color indexed="8"/>
        <rFont val="Times New Roman"/>
        <family val="1"/>
        <charset val="204"/>
      </rPr>
      <t xml:space="preserve">5 </t>
    </r>
    <r>
      <rPr>
        <b/>
        <sz val="12"/>
        <color indexed="8"/>
        <rFont val="Times New Roman"/>
        <family val="1"/>
        <charset val="204"/>
      </rPr>
      <t>классов общеобразовательных организаций Курманаевского  района/города</t>
    </r>
  </si>
  <si>
    <t>(2019-2020 учебный год) 13.12.2019г</t>
  </si>
  <si>
    <t>5в</t>
  </si>
  <si>
    <t>5г</t>
  </si>
  <si>
    <t>МАОУ "Лабазинская СОШ"5а</t>
  </si>
  <si>
    <t>МАОУ "Лабазинская СОШ"5б</t>
  </si>
  <si>
    <r>
      <t xml:space="preserve">Результаты  контрольной работы за I полугодие по </t>
    </r>
    <r>
      <rPr>
        <b/>
        <u/>
        <sz val="11"/>
        <rFont val="Times New Roman"/>
        <family val="1"/>
        <charset val="204"/>
      </rPr>
      <t>русскому языку</t>
    </r>
    <r>
      <rPr>
        <b/>
        <sz val="11"/>
        <rFont val="Times New Roman"/>
        <family val="1"/>
        <charset val="204"/>
      </rPr>
      <t xml:space="preserve"> </t>
    </r>
  </si>
  <si>
    <t>(2019-2020 учебный год) 24.12.2019г</t>
  </si>
  <si>
    <t xml:space="preserve">                                                                              </t>
  </si>
  <si>
    <t>Результаты ПКР по русскому языку в 9 классе 12.12.2019г</t>
  </si>
  <si>
    <t xml:space="preserve">Результаты полугодовой контрольной работы по русскому языку в 10 классах </t>
  </si>
  <si>
    <t>Дата проведения "24" декабря 2019 года</t>
  </si>
  <si>
    <t>0-12 баллов</t>
  </si>
  <si>
    <t>13-18 баллов</t>
  </si>
  <si>
    <t>19-24 баллов</t>
  </si>
  <si>
    <t>25-29 балла</t>
  </si>
  <si>
    <t xml:space="preserve">Результаты ПКР по русскому языку </t>
  </si>
  <si>
    <t>обучающихся 11 классов общеобразовательных организаций Курманаевского района (МОУО)</t>
  </si>
  <si>
    <t>(25 декабря 2019 года)</t>
  </si>
  <si>
    <t>36-56</t>
  </si>
  <si>
    <t>57-72</t>
  </si>
  <si>
    <t>73-84</t>
  </si>
  <si>
    <t>85-100</t>
  </si>
  <si>
    <r>
      <t xml:space="preserve">обучающихся </t>
    </r>
    <r>
      <rPr>
        <b/>
        <u/>
        <sz val="12"/>
        <color indexed="8"/>
        <rFont val="Times New Roman"/>
        <family val="1"/>
        <charset val="204"/>
      </rPr>
      <t xml:space="preserve">4 </t>
    </r>
    <r>
      <rPr>
        <b/>
        <sz val="12"/>
        <color indexed="8"/>
        <rFont val="Times New Roman"/>
        <family val="1"/>
        <charset val="204"/>
      </rPr>
      <t>классов общеобразовательных организаций Курманаевского района/города</t>
    </r>
  </si>
  <si>
    <t>(2019-2020 учебный год) 18.09.2019г</t>
  </si>
  <si>
    <t>4 А</t>
  </si>
  <si>
    <t>4Б</t>
  </si>
  <si>
    <t>4В</t>
  </si>
  <si>
    <t>4а</t>
  </si>
  <si>
    <t>4б</t>
  </si>
  <si>
    <t>Скворцовская НОШ филиал МАОУ "Лабазинская СОШ"</t>
  </si>
  <si>
    <t>Васильевская НОШ филиал МАОУ "Ефимовская СОШ"</t>
  </si>
  <si>
    <t>Лаврентьевская ООШ филиал МАОУ "Костинская СОШ"</t>
  </si>
  <si>
    <t>(2019-2020 учебный год)  10.09.2019г</t>
  </si>
  <si>
    <t>4А</t>
  </si>
  <si>
    <t>4 Б</t>
  </si>
  <si>
    <t>о</t>
  </si>
  <si>
    <r>
      <t xml:space="preserve">Результаты контрольной работы за I полугодие по </t>
    </r>
    <r>
      <rPr>
        <b/>
        <u/>
        <sz val="12"/>
        <color indexed="8"/>
        <rFont val="Times New Roman"/>
        <family val="1"/>
        <charset val="204"/>
      </rPr>
      <t>русскому языку</t>
    </r>
  </si>
  <si>
    <r>
      <t xml:space="preserve">обучающихся </t>
    </r>
    <r>
      <rPr>
        <b/>
        <u/>
        <sz val="12"/>
        <color indexed="8"/>
        <rFont val="Times New Roman"/>
        <family val="1"/>
        <charset val="204"/>
      </rPr>
      <t xml:space="preserve">4 </t>
    </r>
    <r>
      <rPr>
        <b/>
        <sz val="12"/>
        <color indexed="8"/>
        <rFont val="Times New Roman"/>
        <family val="1"/>
        <charset val="204"/>
      </rPr>
      <t>классов общеобразовательных организаций Курманаевского района /города</t>
    </r>
  </si>
  <si>
    <t>(2019-2020 учебный год) 12.12.2019г</t>
  </si>
  <si>
    <t xml:space="preserve">Результаты проведения пробного ЕГЭ  по информатике и ИКТ    обучающихся 11 классов </t>
  </si>
  <si>
    <t>Дата проведения  21 января 2020 г.</t>
  </si>
  <si>
    <t>Полученные баллы</t>
  </si>
  <si>
    <t>Щанькин А.С.</t>
  </si>
  <si>
    <t>проходной балл-6</t>
  </si>
  <si>
    <t xml:space="preserve">Результаты проведения пробного ЕГЭ  по ИСТОРИИ   обучающихся 11 классов </t>
  </si>
  <si>
    <t>Пензина С.Н.</t>
  </si>
  <si>
    <t>16; 36</t>
  </si>
  <si>
    <t>МАОУ "Ефимовская  СОШ"</t>
  </si>
  <si>
    <t>Смирнова А.Ш.</t>
  </si>
  <si>
    <t>Каверин С.Г.</t>
  </si>
  <si>
    <t>Тлеушева А.Б.</t>
  </si>
  <si>
    <t>24; 26; 27; 30; 34; 35; 39; 43.</t>
  </si>
  <si>
    <t>проходной- 9 баллов</t>
  </si>
  <si>
    <t xml:space="preserve">Результаты проведения пробного ЕГЭ  по ХИМИИ    обучающихся 11 классов </t>
  </si>
  <si>
    <t>Пудовкина Е.В.</t>
  </si>
  <si>
    <t>5; 10</t>
  </si>
  <si>
    <t>Сурикова И.А.</t>
  </si>
  <si>
    <t>Тутаева Ю.З.</t>
  </si>
  <si>
    <t>14; 17</t>
  </si>
  <si>
    <t>проходной- 14 баллов</t>
  </si>
  <si>
    <t xml:space="preserve">Результаты проведения пробного ЕГЭ  по БИОЛОГИИ   обучающихся 11 классов </t>
  </si>
  <si>
    <t>Дата проведения  22 января 2020 г.</t>
  </si>
  <si>
    <t>Родионова С.Н.</t>
  </si>
  <si>
    <t>12; 16</t>
  </si>
  <si>
    <t>проходной- 16</t>
  </si>
  <si>
    <t xml:space="preserve">Результаты проведения пробного ЕГЭ  по ФИЗИКЕ    обучающихся 11 классов </t>
  </si>
  <si>
    <t>Волобуев С.И.</t>
  </si>
  <si>
    <t>Саулина И.В.</t>
  </si>
  <si>
    <t>9; 10; 12; 16; 28</t>
  </si>
  <si>
    <t>7; 19</t>
  </si>
  <si>
    <t>Тутаев В.А.</t>
  </si>
  <si>
    <t>проходной 11</t>
  </si>
  <si>
    <t xml:space="preserve">Результаты проведения пробного ЕГЭ  по ОБЩЕСТВОЗНАНИЮ   обучающихся 11 классов </t>
  </si>
  <si>
    <t>Дата проведения  23 января 2020 г.</t>
  </si>
  <si>
    <t>31; 38; 49</t>
  </si>
  <si>
    <t>28; 38</t>
  </si>
  <si>
    <t>14; 23; 28; 31; 34</t>
  </si>
  <si>
    <t>32; 33; 34; 35; 36; 38; 42; 45; 52.</t>
  </si>
  <si>
    <t>Акулинина Т.С.</t>
  </si>
  <si>
    <t>23; 30</t>
  </si>
  <si>
    <t>Меркулов М.С.</t>
  </si>
  <si>
    <t>проходной- 22</t>
  </si>
  <si>
    <t xml:space="preserve">Результаты проведения пробного ЕГЭ  по Английскому языку  обучающихся 11 классов </t>
  </si>
  <si>
    <t>Дата проведения  22-23 января 2020 г.</t>
  </si>
  <si>
    <t>Скороходова Е.В.</t>
  </si>
  <si>
    <t>79;79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</si>
</sst>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₽&quot;_-;\-* #,##0.00\ &quot;₽&quot;_-;_-* &quot;-&quot;??\ &quot;₽&quot;_-;_-@_-"/>
    <numFmt numFmtId="164" formatCode="0.0"/>
    <numFmt numFmtId="165" formatCode="[$-419]General"/>
    <numFmt numFmtId="166" formatCode="#,##0_ ;\-#,##0\ "/>
  </numFmts>
  <fonts count="68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color rgb="FF000000"/>
      <name val="Arimo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Calibri"/>
      <family val="2"/>
    </font>
    <font>
      <sz val="11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b/>
      <u/>
      <sz val="12"/>
      <color rgb="FF000000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u/>
      <sz val="10"/>
      <color indexed="8"/>
      <name val="Times New Roman"/>
      <family val="1"/>
      <charset val="204"/>
    </font>
    <font>
      <sz val="9"/>
      <name val="Arial"/>
      <family val="2"/>
      <charset val="204"/>
    </font>
    <font>
      <b/>
      <sz val="10"/>
      <color indexed="8"/>
      <name val="Calibri"/>
      <family val="2"/>
      <charset val="204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indexed="8"/>
      <name val="Calibri"/>
      <family val="2"/>
    </font>
    <font>
      <i/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0"/>
      <color indexed="8"/>
      <name val="Calibri"/>
      <family val="2"/>
    </font>
    <font>
      <sz val="14"/>
      <color indexed="10"/>
      <name val="Calibri"/>
      <family val="2"/>
    </font>
    <font>
      <sz val="14"/>
      <color indexed="10"/>
      <name val="Times New Roman"/>
      <family val="1"/>
      <charset val="204"/>
    </font>
    <font>
      <sz val="14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3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BE4D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7">
    <xf numFmtId="0" fontId="0" fillId="0" borderId="0"/>
    <xf numFmtId="0" fontId="3" fillId="0" borderId="0"/>
    <xf numFmtId="165" fontId="5" fillId="0" borderId="0" applyBorder="0" applyProtection="0"/>
    <xf numFmtId="0" fontId="9" fillId="0" borderId="0"/>
    <xf numFmtId="0" fontId="7" fillId="0" borderId="0"/>
    <xf numFmtId="0" fontId="10" fillId="0" borderId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10" borderId="0" applyNumberFormat="0" applyBorder="0" applyAlignment="0" applyProtection="0"/>
    <xf numFmtId="0" fontId="12" fillId="4" borderId="9" applyNumberFormat="0" applyAlignment="0" applyProtection="0"/>
    <xf numFmtId="0" fontId="13" fillId="11" borderId="10" applyNumberFormat="0" applyAlignment="0" applyProtection="0"/>
    <xf numFmtId="0" fontId="14" fillId="11" borderId="9" applyNumberFormat="0" applyAlignment="0" applyProtection="0"/>
    <xf numFmtId="0" fontId="15" fillId="0" borderId="11" applyNumberFormat="0" applyFill="0" applyAlignment="0" applyProtection="0"/>
    <xf numFmtId="0" fontId="16" fillId="0" borderId="12" applyNumberFormat="0" applyFill="0" applyAlignment="0" applyProtection="0"/>
    <xf numFmtId="0" fontId="17" fillId="0" borderId="13" applyNumberFormat="0" applyFill="0" applyAlignment="0" applyProtection="0"/>
    <xf numFmtId="0" fontId="17" fillId="0" borderId="0" applyNumberFormat="0" applyFill="0" applyBorder="0" applyAlignment="0" applyProtection="0"/>
    <xf numFmtId="0" fontId="6" fillId="0" borderId="14" applyNumberFormat="0" applyFill="0" applyAlignment="0" applyProtection="0"/>
    <xf numFmtId="0" fontId="18" fillId="12" borderId="15" applyNumberFormat="0" applyAlignment="0" applyProtection="0"/>
    <xf numFmtId="0" fontId="19" fillId="0" borderId="0" applyNumberFormat="0" applyFill="0" applyBorder="0" applyAlignment="0" applyProtection="0"/>
    <xf numFmtId="0" fontId="20" fillId="13" borderId="0" applyNumberFormat="0" applyBorder="0" applyAlignment="0" applyProtection="0"/>
    <xf numFmtId="0" fontId="21" fillId="2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4" borderId="16" applyNumberFormat="0" applyFont="0" applyAlignment="0" applyProtection="0"/>
    <xf numFmtId="0" fontId="10" fillId="14" borderId="16" applyNumberFormat="0" applyFont="0" applyAlignment="0" applyProtection="0"/>
    <xf numFmtId="0" fontId="23" fillId="0" borderId="17" applyNumberFormat="0" applyFill="0" applyAlignment="0" applyProtection="0"/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7" fillId="0" borderId="0"/>
    <xf numFmtId="0" fontId="26" fillId="0" borderId="0"/>
    <xf numFmtId="0" fontId="10" fillId="0" borderId="0"/>
    <xf numFmtId="0" fontId="10" fillId="0" borderId="0"/>
    <xf numFmtId="0" fontId="5" fillId="0" borderId="0"/>
    <xf numFmtId="0" fontId="5" fillId="0" borderId="0"/>
    <xf numFmtId="44" fontId="9" fillId="0" borderId="0" applyFont="0" applyFill="0" applyBorder="0" applyAlignment="0" applyProtection="0"/>
  </cellStyleXfs>
  <cellXfs count="336">
    <xf numFmtId="0" fontId="0" fillId="0" borderId="0" xfId="0"/>
    <xf numFmtId="0" fontId="0" fillId="0" borderId="1" xfId="0" applyBorder="1"/>
    <xf numFmtId="0" fontId="29" fillId="0" borderId="0" xfId="0" applyFont="1"/>
    <xf numFmtId="0" fontId="28" fillId="0" borderId="1" xfId="0" applyFont="1" applyBorder="1" applyAlignment="1">
      <alignment vertical="center" wrapText="1"/>
    </xf>
    <xf numFmtId="0" fontId="28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wrapText="1"/>
    </xf>
    <xf numFmtId="0" fontId="29" fillId="0" borderId="1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/>
    </xf>
    <xf numFmtId="2" fontId="28" fillId="0" borderId="1" xfId="0" applyNumberFormat="1" applyFont="1" applyBorder="1" applyAlignment="1">
      <alignment horizontal="center" vertical="center" wrapText="1"/>
    </xf>
    <xf numFmtId="0" fontId="32" fillId="0" borderId="0" xfId="0" applyFont="1"/>
    <xf numFmtId="0" fontId="32" fillId="0" borderId="0" xfId="0" applyFont="1" applyAlignment="1"/>
    <xf numFmtId="0" fontId="32" fillId="0" borderId="0" xfId="0" applyFont="1" applyBorder="1" applyAlignment="1">
      <alignment horizontal="center"/>
    </xf>
    <xf numFmtId="0" fontId="32" fillId="0" borderId="0" xfId="0" applyFont="1" applyBorder="1" applyAlignment="1"/>
    <xf numFmtId="0" fontId="32" fillId="0" borderId="1" xfId="0" applyFont="1" applyBorder="1" applyAlignment="1">
      <alignment horizontal="left" vertical="center" wrapText="1"/>
    </xf>
    <xf numFmtId="0" fontId="32" fillId="0" borderId="1" xfId="0" applyFont="1" applyBorder="1" applyAlignment="1">
      <alignment horizontal="left" vertical="top" wrapText="1"/>
    </xf>
    <xf numFmtId="0" fontId="32" fillId="0" borderId="1" xfId="0" applyFont="1" applyBorder="1" applyAlignment="1">
      <alignment horizontal="left" wrapText="1"/>
    </xf>
    <xf numFmtId="0" fontId="32" fillId="0" borderId="1" xfId="0" applyFont="1" applyBorder="1"/>
    <xf numFmtId="0" fontId="32" fillId="0" borderId="0" xfId="0" applyFont="1" applyBorder="1"/>
    <xf numFmtId="0" fontId="33" fillId="0" borderId="1" xfId="0" applyFont="1" applyBorder="1" applyAlignment="1">
      <alignment horizontal="left" vertical="top" wrapText="1"/>
    </xf>
    <xf numFmtId="0" fontId="35" fillId="0" borderId="1" xfId="0" applyFont="1" applyBorder="1"/>
    <xf numFmtId="0" fontId="35" fillId="0" borderId="1" xfId="0" applyFont="1" applyBorder="1" applyAlignment="1">
      <alignment vertical="center"/>
    </xf>
    <xf numFmtId="0" fontId="32" fillId="0" borderId="1" xfId="0" applyFont="1" applyBorder="1" applyAlignment="1">
      <alignment horizontal="center" vertical="center"/>
    </xf>
    <xf numFmtId="0" fontId="33" fillId="0" borderId="1" xfId="0" applyFont="1" applyBorder="1" applyAlignment="1">
      <alignment vertical="center" wrapText="1"/>
    </xf>
    <xf numFmtId="0" fontId="38" fillId="0" borderId="1" xfId="0" applyFont="1" applyBorder="1" applyAlignment="1">
      <alignment vertical="center" wrapText="1"/>
    </xf>
    <xf numFmtId="0" fontId="39" fillId="0" borderId="1" xfId="0" applyFont="1" applyBorder="1" applyAlignment="1">
      <alignment horizontal="center" vertical="center"/>
    </xf>
    <xf numFmtId="0" fontId="37" fillId="0" borderId="1" xfId="0" applyFont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/>
    </xf>
    <xf numFmtId="0" fontId="37" fillId="15" borderId="1" xfId="0" applyFont="1" applyFill="1" applyBorder="1" applyAlignment="1">
      <alignment vertical="center" wrapText="1"/>
    </xf>
    <xf numFmtId="0" fontId="34" fillId="15" borderId="1" xfId="0" applyFont="1" applyFill="1" applyBorder="1" applyAlignment="1">
      <alignment horizontal="center" vertical="center"/>
    </xf>
    <xf numFmtId="0" fontId="38" fillId="15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top"/>
    </xf>
    <xf numFmtId="0" fontId="32" fillId="0" borderId="4" xfId="0" applyFont="1" applyBorder="1"/>
    <xf numFmtId="0" fontId="40" fillId="0" borderId="1" xfId="0" applyFont="1" applyFill="1" applyBorder="1" applyAlignment="1">
      <alignment horizontal="center" vertical="top"/>
    </xf>
    <xf numFmtId="0" fontId="32" fillId="0" borderId="4" xfId="0" applyFont="1" applyBorder="1" applyAlignment="1"/>
    <xf numFmtId="0" fontId="40" fillId="0" borderId="1" xfId="0" applyFont="1" applyBorder="1" applyAlignment="1">
      <alignment horizontal="center" vertical="top"/>
    </xf>
    <xf numFmtId="0" fontId="28" fillId="0" borderId="1" xfId="0" applyFont="1" applyBorder="1" applyAlignment="1">
      <alignment horizontal="center" vertical="center"/>
    </xf>
    <xf numFmtId="0" fontId="32" fillId="0" borderId="1" xfId="0" applyFont="1" applyBorder="1" applyAlignment="1">
      <alignment horizontal="center"/>
    </xf>
    <xf numFmtId="10" fontId="35" fillId="0" borderId="1" xfId="0" applyNumberFormat="1" applyFont="1" applyBorder="1" applyAlignment="1"/>
    <xf numFmtId="0" fontId="35" fillId="0" borderId="1" xfId="0" applyFont="1" applyBorder="1" applyAlignment="1">
      <alignment vertical="top" wrapText="1"/>
    </xf>
    <xf numFmtId="0" fontId="2" fillId="0" borderId="1" xfId="0" applyFont="1" applyBorder="1"/>
    <xf numFmtId="0" fontId="32" fillId="0" borderId="0" xfId="0" applyFont="1" applyAlignment="1">
      <alignment horizontal="center"/>
    </xf>
    <xf numFmtId="0" fontId="33" fillId="0" borderId="1" xfId="0" applyFont="1" applyBorder="1" applyAlignment="1">
      <alignment horizontal="center"/>
    </xf>
    <xf numFmtId="0" fontId="31" fillId="0" borderId="0" xfId="0" applyFont="1" applyAlignment="1">
      <alignment horizontal="center"/>
    </xf>
    <xf numFmtId="0" fontId="40" fillId="0" borderId="1" xfId="0" applyFont="1" applyBorder="1" applyAlignment="1">
      <alignment horizontal="center" vertical="top" wrapText="1"/>
    </xf>
    <xf numFmtId="0" fontId="27" fillId="0" borderId="0" xfId="0" applyFont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/>
    </xf>
    <xf numFmtId="0" fontId="27" fillId="0" borderId="0" xfId="0" applyFont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3" fillId="0" borderId="1" xfId="0" applyFont="1" applyFill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center" vertical="center" wrapText="1"/>
    </xf>
    <xf numFmtId="0" fontId="38" fillId="0" borderId="1" xfId="0" applyFont="1" applyFill="1" applyBorder="1" applyAlignment="1">
      <alignment vertical="center"/>
    </xf>
    <xf numFmtId="0" fontId="38" fillId="0" borderId="1" xfId="0" applyFont="1" applyFill="1" applyBorder="1" applyAlignment="1">
      <alignment vertical="center" wrapText="1"/>
    </xf>
    <xf numFmtId="0" fontId="38" fillId="0" borderId="1" xfId="0" applyFont="1" applyFill="1" applyBorder="1" applyAlignment="1">
      <alignment horizontal="center" wrapText="1"/>
    </xf>
    <xf numFmtId="2" fontId="38" fillId="0" borderId="1" xfId="0" applyNumberFormat="1" applyFont="1" applyFill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center"/>
    </xf>
    <xf numFmtId="0" fontId="38" fillId="0" borderId="0" xfId="0" applyFont="1" applyFill="1" applyBorder="1" applyAlignment="1"/>
    <xf numFmtId="0" fontId="30" fillId="0" borderId="1" xfId="0" applyFont="1" applyFill="1" applyBorder="1" applyAlignment="1">
      <alignment horizontal="left" vertical="center"/>
    </xf>
    <xf numFmtId="0" fontId="27" fillId="0" borderId="1" xfId="0" applyFont="1" applyBorder="1" applyAlignment="1">
      <alignment vertical="center" wrapText="1"/>
    </xf>
    <xf numFmtId="0" fontId="29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vertical="center"/>
    </xf>
    <xf numFmtId="164" fontId="28" fillId="0" borderId="1" xfId="0" applyNumberFormat="1" applyFont="1" applyBorder="1" applyAlignment="1">
      <alignment horizontal="center" vertical="center" wrapText="1"/>
    </xf>
    <xf numFmtId="0" fontId="28" fillId="0" borderId="0" xfId="0" applyFont="1" applyAlignment="1"/>
    <xf numFmtId="0" fontId="8" fillId="0" borderId="1" xfId="0" applyFont="1" applyFill="1" applyBorder="1" applyAlignment="1">
      <alignment horizontal="left" vertical="center"/>
    </xf>
    <xf numFmtId="2" fontId="28" fillId="0" borderId="1" xfId="0" applyNumberFormat="1" applyFont="1" applyBorder="1" applyAlignment="1">
      <alignment horizontal="center" wrapText="1"/>
    </xf>
    <xf numFmtId="0" fontId="28" fillId="0" borderId="1" xfId="0" applyFont="1" applyBorder="1" applyAlignment="1">
      <alignment horizontal="center"/>
    </xf>
    <xf numFmtId="0" fontId="46" fillId="0" borderId="0" xfId="0" applyFont="1" applyAlignment="1">
      <alignment vertical="center"/>
    </xf>
    <xf numFmtId="0" fontId="0" fillId="0" borderId="0" xfId="0" applyAlignment="1">
      <alignment vertical="center"/>
    </xf>
    <xf numFmtId="0" fontId="46" fillId="0" borderId="1" xfId="0" applyFont="1" applyBorder="1" applyAlignment="1">
      <alignment vertical="center"/>
    </xf>
    <xf numFmtId="0" fontId="47" fillId="0" borderId="1" xfId="0" applyFont="1" applyBorder="1" applyAlignment="1">
      <alignment vertical="center" wrapText="1"/>
    </xf>
    <xf numFmtId="0" fontId="37" fillId="15" borderId="1" xfId="0" applyFont="1" applyFill="1" applyBorder="1" applyAlignment="1">
      <alignment horizontal="center" vertical="center"/>
    </xf>
    <xf numFmtId="0" fontId="39" fillId="15" borderId="1" xfId="0" applyFont="1" applyFill="1" applyBorder="1" applyAlignment="1">
      <alignment horizontal="center" vertical="center"/>
    </xf>
    <xf numFmtId="0" fontId="37" fillId="15" borderId="1" xfId="0" applyFont="1" applyFill="1" applyBorder="1" applyAlignment="1">
      <alignment horizontal="center" vertical="center" wrapText="1"/>
    </xf>
    <xf numFmtId="0" fontId="4" fillId="16" borderId="1" xfId="0" applyFont="1" applyFill="1" applyBorder="1" applyAlignment="1">
      <alignment horizontal="center" vertical="top"/>
    </xf>
    <xf numFmtId="0" fontId="40" fillId="16" borderId="1" xfId="0" applyFont="1" applyFill="1" applyBorder="1" applyAlignment="1">
      <alignment horizontal="center" vertical="top" wrapText="1"/>
    </xf>
    <xf numFmtId="0" fontId="32" fillId="0" borderId="1" xfId="0" applyFont="1" applyBorder="1" applyAlignment="1">
      <alignment horizontal="center" vertical="top"/>
    </xf>
    <xf numFmtId="0" fontId="32" fillId="16" borderId="1" xfId="0" applyFont="1" applyFill="1" applyBorder="1" applyAlignment="1">
      <alignment horizontal="center" vertical="top"/>
    </xf>
    <xf numFmtId="0" fontId="40" fillId="16" borderId="1" xfId="0" applyFont="1" applyFill="1" applyBorder="1" applyAlignment="1">
      <alignment horizontal="center" vertical="top"/>
    </xf>
    <xf numFmtId="0" fontId="32" fillId="16" borderId="1" xfId="0" applyFont="1" applyFill="1" applyBorder="1"/>
    <xf numFmtId="0" fontId="33" fillId="0" borderId="1" xfId="0" applyFont="1" applyBorder="1" applyAlignment="1">
      <alignment horizontal="left"/>
    </xf>
    <xf numFmtId="0" fontId="33" fillId="0" borderId="1" xfId="0" applyNumberFormat="1" applyFont="1" applyBorder="1" applyAlignment="1">
      <alignment horizontal="left" vertical="top" wrapText="1"/>
    </xf>
    <xf numFmtId="0" fontId="33" fillId="0" borderId="1" xfId="0" applyNumberFormat="1" applyFont="1" applyBorder="1" applyAlignment="1">
      <alignment horizontal="left" vertical="top"/>
    </xf>
    <xf numFmtId="0" fontId="33" fillId="0" borderId="1" xfId="0" applyFont="1" applyBorder="1" applyAlignment="1">
      <alignment horizontal="left" vertical="top"/>
    </xf>
    <xf numFmtId="0" fontId="34" fillId="0" borderId="1" xfId="0" applyFont="1" applyBorder="1" applyAlignment="1">
      <alignment horizontal="left" vertical="top" wrapText="1"/>
    </xf>
    <xf numFmtId="0" fontId="34" fillId="0" borderId="1" xfId="0" applyNumberFormat="1" applyFont="1" applyBorder="1" applyAlignment="1">
      <alignment horizontal="left" vertical="top"/>
    </xf>
    <xf numFmtId="0" fontId="34" fillId="0" borderId="1" xfId="0" applyFont="1" applyBorder="1" applyAlignment="1">
      <alignment horizontal="left" vertical="top"/>
    </xf>
    <xf numFmtId="164" fontId="28" fillId="0" borderId="1" xfId="0" applyNumberFormat="1" applyFont="1" applyBorder="1" applyAlignment="1">
      <alignment horizontal="center" vertical="center"/>
    </xf>
    <xf numFmtId="166" fontId="28" fillId="0" borderId="1" xfId="36" applyNumberFormat="1" applyFont="1" applyBorder="1" applyAlignment="1">
      <alignment horizontal="center" wrapText="1"/>
    </xf>
    <xf numFmtId="166" fontId="28" fillId="0" borderId="1" xfId="0" applyNumberFormat="1" applyFont="1" applyBorder="1" applyAlignment="1">
      <alignment horizontal="center" wrapText="1"/>
    </xf>
    <xf numFmtId="0" fontId="0" fillId="0" borderId="0" xfId="0" applyFont="1" applyFill="1" applyBorder="1"/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wrapText="1"/>
    </xf>
    <xf numFmtId="2" fontId="8" fillId="0" borderId="1" xfId="0" applyNumberFormat="1" applyFont="1" applyBorder="1" applyAlignment="1">
      <alignment horizontal="center" vertical="center" wrapText="1"/>
    </xf>
    <xf numFmtId="0" fontId="42" fillId="0" borderId="1" xfId="0" applyFont="1" applyFill="1" applyBorder="1"/>
    <xf numFmtId="0" fontId="8" fillId="0" borderId="1" xfId="0" applyFont="1" applyBorder="1" applyAlignment="1">
      <alignment horizontal="center"/>
    </xf>
    <xf numFmtId="0" fontId="35" fillId="0" borderId="0" xfId="0" applyFont="1" applyAlignment="1"/>
    <xf numFmtId="0" fontId="35" fillId="0" borderId="1" xfId="0" applyFont="1" applyFill="1" applyBorder="1" applyAlignment="1">
      <alignment horizontal="left" vertical="center"/>
    </xf>
    <xf numFmtId="0" fontId="32" fillId="0" borderId="1" xfId="0" applyFont="1" applyBorder="1" applyAlignment="1"/>
    <xf numFmtId="1" fontId="32" fillId="0" borderId="1" xfId="0" applyNumberFormat="1" applyFont="1" applyBorder="1" applyAlignment="1">
      <alignment horizontal="center" vertical="top"/>
    </xf>
    <xf numFmtId="1" fontId="40" fillId="0" borderId="1" xfId="0" applyNumberFormat="1" applyFont="1" applyFill="1" applyBorder="1" applyAlignment="1">
      <alignment horizontal="center" vertical="top"/>
    </xf>
    <xf numFmtId="0" fontId="32" fillId="0" borderId="0" xfId="0" applyFont="1" applyBorder="1" applyAlignment="1">
      <alignment horizontal="right"/>
    </xf>
    <xf numFmtId="0" fontId="32" fillId="0" borderId="1" xfId="0" applyFont="1" applyBorder="1" applyAlignment="1">
      <alignment horizontal="center" vertical="center" wrapText="1"/>
    </xf>
    <xf numFmtId="0" fontId="32" fillId="0" borderId="1" xfId="0" applyFont="1" applyBorder="1" applyAlignment="1">
      <alignment vertical="center" wrapText="1"/>
    </xf>
    <xf numFmtId="164" fontId="32" fillId="16" borderId="1" xfId="0" applyNumberFormat="1" applyFont="1" applyFill="1" applyBorder="1"/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0" fillId="0" borderId="1" xfId="0" applyFont="1" applyBorder="1"/>
    <xf numFmtId="0" fontId="50" fillId="0" borderId="1" xfId="0" applyFont="1" applyBorder="1" applyAlignment="1">
      <alignment wrapText="1"/>
    </xf>
    <xf numFmtId="0" fontId="51" fillId="0" borderId="1" xfId="0" applyFont="1" applyBorder="1"/>
    <xf numFmtId="0" fontId="51" fillId="0" borderId="1" xfId="0" applyFont="1" applyBorder="1" applyAlignment="1">
      <alignment horizontal="center"/>
    </xf>
    <xf numFmtId="0" fontId="52" fillId="0" borderId="0" xfId="0" applyFont="1" applyAlignment="1">
      <alignment vertical="center" wrapText="1"/>
    </xf>
    <xf numFmtId="0" fontId="1" fillId="0" borderId="0" xfId="0" applyFont="1"/>
    <xf numFmtId="0" fontId="52" fillId="0" borderId="0" xfId="0" applyFont="1" applyBorder="1" applyAlignment="1">
      <alignment horizontal="center"/>
    </xf>
    <xf numFmtId="0" fontId="52" fillId="0" borderId="7" xfId="0" applyFont="1" applyBorder="1" applyAlignment="1">
      <alignment horizontal="center"/>
    </xf>
    <xf numFmtId="0" fontId="54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54" fillId="0" borderId="2" xfId="0" applyFont="1" applyBorder="1" applyAlignment="1">
      <alignment horizontal="center" vertical="center" wrapText="1"/>
    </xf>
    <xf numFmtId="164" fontId="52" fillId="0" borderId="1" xfId="0" applyNumberFormat="1" applyFont="1" applyBorder="1"/>
    <xf numFmtId="0" fontId="1" fillId="19" borderId="1" xfId="0" applyFont="1" applyFill="1" applyBorder="1"/>
    <xf numFmtId="0" fontId="52" fillId="20" borderId="1" xfId="0" applyFont="1" applyFill="1" applyBorder="1" applyAlignment="1">
      <alignment horizontal="center"/>
    </xf>
    <xf numFmtId="0" fontId="52" fillId="19" borderId="1" xfId="0" applyFont="1" applyFill="1" applyBorder="1" applyAlignment="1">
      <alignment horizontal="center"/>
    </xf>
    <xf numFmtId="0" fontId="52" fillId="0" borderId="0" xfId="0" applyFont="1"/>
    <xf numFmtId="0" fontId="28" fillId="0" borderId="2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/>
    </xf>
    <xf numFmtId="0" fontId="38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56" fillId="0" borderId="1" xfId="0" applyFont="1" applyBorder="1" applyAlignment="1">
      <alignment horizontal="center" vertical="center"/>
    </xf>
    <xf numFmtId="0" fontId="56" fillId="0" borderId="2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 wrapText="1"/>
    </xf>
    <xf numFmtId="0" fontId="38" fillId="0" borderId="2" xfId="0" applyFont="1" applyBorder="1" applyAlignment="1">
      <alignment horizontal="center" vertical="center" wrapText="1"/>
    </xf>
    <xf numFmtId="0" fontId="56" fillId="0" borderId="1" xfId="0" applyFont="1" applyFill="1" applyBorder="1" applyAlignment="1">
      <alignment horizontal="center" vertical="center"/>
    </xf>
    <xf numFmtId="0" fontId="56" fillId="0" borderId="3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 wrapText="1"/>
    </xf>
    <xf numFmtId="0" fontId="56" fillId="0" borderId="1" xfId="0" applyFont="1" applyBorder="1" applyAlignment="1">
      <alignment horizontal="left" vertical="center"/>
    </xf>
    <xf numFmtId="0" fontId="31" fillId="0" borderId="0" xfId="0" applyFont="1" applyAlignment="1">
      <alignment horizontal="left"/>
    </xf>
    <xf numFmtId="0" fontId="31" fillId="0" borderId="0" xfId="0" applyFont="1" applyBorder="1" applyAlignment="1"/>
    <xf numFmtId="0" fontId="32" fillId="0" borderId="0" xfId="0" applyFont="1" applyAlignment="1">
      <alignment wrapText="1"/>
    </xf>
    <xf numFmtId="0" fontId="0" fillId="0" borderId="0" xfId="0" applyAlignment="1">
      <alignment wrapText="1"/>
    </xf>
    <xf numFmtId="0" fontId="33" fillId="0" borderId="1" xfId="0" applyFont="1" applyBorder="1" applyAlignment="1">
      <alignment horizontal="left" vertical="center"/>
    </xf>
    <xf numFmtId="0" fontId="32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3" fillId="0" borderId="0" xfId="0" applyFont="1"/>
    <xf numFmtId="0" fontId="37" fillId="0" borderId="0" xfId="0" applyFont="1"/>
    <xf numFmtId="0" fontId="31" fillId="0" borderId="1" xfId="0" applyFont="1" applyBorder="1" applyAlignment="1">
      <alignment horizontal="left"/>
    </xf>
    <xf numFmtId="0" fontId="31" fillId="0" borderId="1" xfId="0" applyFont="1" applyBorder="1" applyAlignment="1">
      <alignment horizontal="center"/>
    </xf>
    <xf numFmtId="0" fontId="31" fillId="0" borderId="0" xfId="0" applyFont="1"/>
    <xf numFmtId="0" fontId="48" fillId="0" borderId="0" xfId="0" applyFont="1"/>
    <xf numFmtId="0" fontId="0" fillId="0" borderId="0" xfId="0" applyFill="1"/>
    <xf numFmtId="0" fontId="58" fillId="0" borderId="1" xfId="0" applyFont="1" applyFill="1" applyBorder="1" applyAlignment="1">
      <alignment horizontal="center" vertical="top" wrapText="1"/>
    </xf>
    <xf numFmtId="0" fontId="58" fillId="0" borderId="1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left" vertical="center" wrapText="1"/>
    </xf>
    <xf numFmtId="0" fontId="58" fillId="0" borderId="1" xfId="0" applyFont="1" applyBorder="1" applyAlignment="1">
      <alignment horizontal="center" vertical="center"/>
    </xf>
    <xf numFmtId="0" fontId="0" fillId="21" borderId="1" xfId="0" applyFill="1" applyBorder="1"/>
    <xf numFmtId="0" fontId="58" fillId="0" borderId="1" xfId="0" applyFont="1" applyBorder="1"/>
    <xf numFmtId="0" fontId="59" fillId="0" borderId="1" xfId="0" applyFont="1" applyBorder="1"/>
    <xf numFmtId="0" fontId="59" fillId="21" borderId="1" xfId="0" applyFont="1" applyFill="1" applyBorder="1"/>
    <xf numFmtId="164" fontId="52" fillId="20" borderId="1" xfId="0" applyNumberFormat="1" applyFont="1" applyFill="1" applyBorder="1" applyAlignment="1">
      <alignment horizontal="center"/>
    </xf>
    <xf numFmtId="0" fontId="28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/>
    <xf numFmtId="0" fontId="4" fillId="0" borderId="1" xfId="0" applyFont="1" applyBorder="1" applyAlignment="1">
      <alignment vertical="center" wrapText="1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38" fillId="0" borderId="1" xfId="0" applyFont="1" applyBorder="1" applyAlignment="1">
      <alignment horizontal="left" vertical="center" wrapText="1"/>
    </xf>
    <xf numFmtId="0" fontId="36" fillId="0" borderId="1" xfId="0" applyFont="1" applyBorder="1" applyAlignment="1">
      <alignment horizontal="left" vertical="center" wrapText="1"/>
    </xf>
    <xf numFmtId="0" fontId="46" fillId="0" borderId="1" xfId="0" applyFont="1" applyBorder="1" applyAlignment="1">
      <alignment horizontal="center" vertical="center"/>
    </xf>
    <xf numFmtId="0" fontId="46" fillId="0" borderId="1" xfId="0" applyFont="1" applyBorder="1" applyAlignment="1">
      <alignment horizontal="left" vertical="center"/>
    </xf>
    <xf numFmtId="0" fontId="40" fillId="22" borderId="1" xfId="0" applyFont="1" applyFill="1" applyBorder="1"/>
    <xf numFmtId="0" fontId="61" fillId="22" borderId="1" xfId="0" applyFont="1" applyFill="1" applyBorder="1" applyAlignment="1">
      <alignment horizontal="center"/>
    </xf>
    <xf numFmtId="0" fontId="58" fillId="21" borderId="1" xfId="0" applyFont="1" applyFill="1" applyBorder="1" applyAlignment="1">
      <alignment horizontal="center" vertical="top" wrapText="1"/>
    </xf>
    <xf numFmtId="0" fontId="8" fillId="0" borderId="2" xfId="0" applyFont="1" applyBorder="1" applyAlignment="1">
      <alignment horizontal="left" vertical="center"/>
    </xf>
    <xf numFmtId="0" fontId="27" fillId="0" borderId="1" xfId="0" applyFont="1" applyBorder="1" applyAlignment="1">
      <alignment horizontal="center" vertical="center"/>
    </xf>
    <xf numFmtId="0" fontId="62" fillId="0" borderId="1" xfId="0" applyFont="1" applyBorder="1"/>
    <xf numFmtId="0" fontId="46" fillId="0" borderId="1" xfId="0" applyFont="1" applyBorder="1"/>
    <xf numFmtId="0" fontId="62" fillId="21" borderId="1" xfId="0" applyFont="1" applyFill="1" applyBorder="1"/>
    <xf numFmtId="0" fontId="62" fillId="0" borderId="0" xfId="0" applyFont="1"/>
    <xf numFmtId="0" fontId="29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vertical="center" wrapText="1"/>
    </xf>
    <xf numFmtId="0" fontId="63" fillId="0" borderId="0" xfId="0" applyFont="1"/>
    <xf numFmtId="1" fontId="28" fillId="0" borderId="1" xfId="0" applyNumberFormat="1" applyFont="1" applyBorder="1" applyAlignment="1">
      <alignment horizontal="center" vertical="center" wrapText="1"/>
    </xf>
    <xf numFmtId="2" fontId="29" fillId="0" borderId="1" xfId="0" applyNumberFormat="1" applyFont="1" applyBorder="1" applyAlignment="1">
      <alignment horizontal="center" vertical="center"/>
    </xf>
    <xf numFmtId="9" fontId="28" fillId="0" borderId="1" xfId="0" applyNumberFormat="1" applyFont="1" applyBorder="1" applyAlignment="1">
      <alignment horizontal="center" vertical="center" wrapText="1"/>
    </xf>
    <xf numFmtId="0" fontId="29" fillId="0" borderId="1" xfId="0" applyFont="1" applyBorder="1"/>
    <xf numFmtId="9" fontId="29" fillId="0" borderId="1" xfId="0" applyNumberFormat="1" applyFont="1" applyBorder="1"/>
    <xf numFmtId="0" fontId="2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64" fillId="0" borderId="0" xfId="0" applyFont="1"/>
    <xf numFmtId="0" fontId="65" fillId="0" borderId="0" xfId="0" applyFont="1"/>
    <xf numFmtId="0" fontId="65" fillId="0" borderId="1" xfId="0" applyFont="1" applyBorder="1"/>
    <xf numFmtId="0" fontId="66" fillId="0" borderId="1" xfId="0" applyFont="1" applyBorder="1"/>
    <xf numFmtId="0" fontId="34" fillId="0" borderId="1" xfId="0" applyFont="1" applyBorder="1" applyAlignment="1">
      <alignment horizontal="center"/>
    </xf>
    <xf numFmtId="0" fontId="32" fillId="0" borderId="1" xfId="0" applyFont="1" applyBorder="1" applyAlignment="1">
      <alignment horizontal="center"/>
    </xf>
    <xf numFmtId="0" fontId="32" fillId="0" borderId="1" xfId="0" applyFont="1" applyBorder="1" applyAlignment="1">
      <alignment horizontal="center" vertical="center"/>
    </xf>
    <xf numFmtId="0" fontId="32" fillId="0" borderId="1" xfId="0" applyFont="1" applyBorder="1" applyAlignment="1">
      <alignment horizontal="center"/>
    </xf>
    <xf numFmtId="0" fontId="56" fillId="0" borderId="0" xfId="0" applyFont="1"/>
    <xf numFmtId="0" fontId="56" fillId="0" borderId="1" xfId="0" applyFont="1" applyBorder="1"/>
    <xf numFmtId="0" fontId="56" fillId="0" borderId="1" xfId="0" applyFont="1" applyBorder="1" applyAlignment="1">
      <alignment vertical="center"/>
    </xf>
    <xf numFmtId="0" fontId="30" fillId="0" borderId="1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 wrapText="1"/>
    </xf>
    <xf numFmtId="0" fontId="67" fillId="0" borderId="1" xfId="0" applyFont="1" applyBorder="1" applyAlignment="1">
      <alignment vertical="center" wrapText="1"/>
    </xf>
    <xf numFmtId="0" fontId="56" fillId="0" borderId="1" xfId="0" applyFont="1" applyBorder="1" applyAlignment="1">
      <alignment horizontal="center"/>
    </xf>
    <xf numFmtId="0" fontId="67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56" fillId="0" borderId="1" xfId="0" applyFont="1" applyBorder="1" applyAlignment="1"/>
    <xf numFmtId="0" fontId="0" fillId="0" borderId="1" xfId="0" applyBorder="1" applyAlignment="1"/>
    <xf numFmtId="0" fontId="56" fillId="0" borderId="0" xfId="0" applyFont="1" applyFill="1" applyBorder="1"/>
    <xf numFmtId="0" fontId="30" fillId="0" borderId="1" xfId="0" applyFont="1" applyBorder="1" applyAlignment="1">
      <alignment horizontal="center"/>
    </xf>
    <xf numFmtId="0" fontId="30" fillId="0" borderId="1" xfId="0" applyFont="1" applyBorder="1" applyAlignment="1">
      <alignment horizontal="center" wrapText="1"/>
    </xf>
    <xf numFmtId="0" fontId="67" fillId="0" borderId="1" xfId="0" applyFont="1" applyBorder="1" applyAlignment="1">
      <alignment wrapText="1"/>
    </xf>
    <xf numFmtId="20" fontId="0" fillId="0" borderId="1" xfId="0" applyNumberFormat="1" applyBorder="1"/>
    <xf numFmtId="0" fontId="0" fillId="0" borderId="1" xfId="0" applyBorder="1" applyAlignment="1">
      <alignment wrapText="1"/>
    </xf>
    <xf numFmtId="0" fontId="56" fillId="0" borderId="1" xfId="0" applyFont="1" applyBorder="1" applyAlignment="1">
      <alignment vertical="top"/>
    </xf>
    <xf numFmtId="0" fontId="27" fillId="0" borderId="2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17" borderId="1" xfId="0" applyFont="1" applyFill="1" applyBorder="1" applyAlignment="1">
      <alignment horizontal="center" vertical="center" wrapText="1"/>
    </xf>
    <xf numFmtId="0" fontId="2" fillId="18" borderId="4" xfId="0" applyFont="1" applyFill="1" applyBorder="1" applyAlignment="1">
      <alignment horizontal="center" vertical="center"/>
    </xf>
    <xf numFmtId="0" fontId="2" fillId="18" borderId="6" xfId="0" applyFont="1" applyFill="1" applyBorder="1" applyAlignment="1">
      <alignment horizontal="center" vertical="center"/>
    </xf>
    <xf numFmtId="0" fontId="2" fillId="18" borderId="5" xfId="0" applyFont="1" applyFill="1" applyBorder="1" applyAlignment="1">
      <alignment horizontal="center" vertical="center"/>
    </xf>
    <xf numFmtId="0" fontId="54" fillId="0" borderId="3" xfId="0" applyFont="1" applyBorder="1" applyAlignment="1">
      <alignment horizontal="center" vertical="center" wrapText="1"/>
    </xf>
    <xf numFmtId="0" fontId="54" fillId="0" borderId="2" xfId="0" applyFont="1" applyBorder="1" applyAlignment="1">
      <alignment horizontal="center" vertical="center" wrapText="1"/>
    </xf>
    <xf numFmtId="0" fontId="54" fillId="19" borderId="3" xfId="0" applyFont="1" applyFill="1" applyBorder="1" applyAlignment="1">
      <alignment horizontal="center" vertical="center" wrapText="1"/>
    </xf>
    <xf numFmtId="0" fontId="54" fillId="19" borderId="2" xfId="0" applyFont="1" applyFill="1" applyBorder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5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54" fillId="0" borderId="4" xfId="0" applyFont="1" applyBorder="1" applyAlignment="1">
      <alignment horizontal="center" vertical="center" wrapText="1"/>
    </xf>
    <xf numFmtId="0" fontId="54" fillId="0" borderId="6" xfId="0" applyFont="1" applyBorder="1" applyAlignment="1">
      <alignment horizontal="center" vertical="center" wrapText="1"/>
    </xf>
    <xf numFmtId="0" fontId="54" fillId="0" borderId="5" xfId="0" applyFont="1" applyBorder="1" applyAlignment="1">
      <alignment horizontal="center" vertical="center" wrapText="1"/>
    </xf>
    <xf numFmtId="16" fontId="32" fillId="0" borderId="4" xfId="0" applyNumberFormat="1" applyFont="1" applyBorder="1" applyAlignment="1">
      <alignment horizontal="center" vertical="top" wrapText="1"/>
    </xf>
    <xf numFmtId="16" fontId="32" fillId="0" borderId="5" xfId="0" applyNumberFormat="1" applyFont="1" applyBorder="1" applyAlignment="1">
      <alignment horizontal="center" vertical="top" wrapText="1"/>
    </xf>
    <xf numFmtId="0" fontId="32" fillId="0" borderId="4" xfId="0" applyFont="1" applyBorder="1" applyAlignment="1">
      <alignment horizontal="center" vertical="top" wrapText="1"/>
    </xf>
    <xf numFmtId="0" fontId="32" fillId="0" borderId="5" xfId="0" applyFont="1" applyBorder="1" applyAlignment="1">
      <alignment horizontal="center" vertical="top" wrapText="1"/>
    </xf>
    <xf numFmtId="0" fontId="48" fillId="0" borderId="0" xfId="0" applyFont="1" applyAlignment="1">
      <alignment horizontal="center"/>
    </xf>
    <xf numFmtId="0" fontId="38" fillId="0" borderId="1" xfId="0" applyFont="1" applyBorder="1" applyAlignment="1">
      <alignment horizontal="center" vertical="center" wrapText="1"/>
    </xf>
    <xf numFmtId="0" fontId="31" fillId="0" borderId="0" xfId="0" applyFont="1" applyAlignment="1">
      <alignment horizontal="center"/>
    </xf>
    <xf numFmtId="0" fontId="31" fillId="0" borderId="7" xfId="0" applyFont="1" applyBorder="1" applyAlignment="1">
      <alignment horizontal="center"/>
    </xf>
    <xf numFmtId="0" fontId="57" fillId="0" borderId="7" xfId="0" applyFont="1" applyBorder="1" applyAlignment="1">
      <alignment horizontal="right"/>
    </xf>
    <xf numFmtId="0" fontId="58" fillId="0" borderId="1" xfId="0" applyFont="1" applyBorder="1" applyAlignment="1">
      <alignment horizontal="center" vertical="top" wrapText="1"/>
    </xf>
    <xf numFmtId="0" fontId="58" fillId="0" borderId="4" xfId="0" applyFont="1" applyBorder="1" applyAlignment="1">
      <alignment horizontal="center" vertical="top" wrapText="1"/>
    </xf>
    <xf numFmtId="0" fontId="58" fillId="0" borderId="5" xfId="0" applyFont="1" applyBorder="1" applyAlignment="1">
      <alignment horizontal="center" vertical="top" wrapText="1"/>
    </xf>
    <xf numFmtId="0" fontId="40" fillId="0" borderId="4" xfId="0" applyFont="1" applyBorder="1" applyAlignment="1">
      <alignment horizontal="center" vertical="top" wrapText="1"/>
    </xf>
    <xf numFmtId="0" fontId="40" fillId="0" borderId="5" xfId="0" applyFont="1" applyBorder="1" applyAlignment="1">
      <alignment horizontal="center" vertical="top" wrapText="1"/>
    </xf>
    <xf numFmtId="0" fontId="58" fillId="0" borderId="3" xfId="0" applyFont="1" applyBorder="1" applyAlignment="1">
      <alignment horizontal="left" vertical="center"/>
    </xf>
    <xf numFmtId="0" fontId="58" fillId="0" borderId="19" xfId="0" applyFont="1" applyBorder="1" applyAlignment="1">
      <alignment horizontal="left" vertical="center"/>
    </xf>
    <xf numFmtId="0" fontId="58" fillId="0" borderId="2" xfId="0" applyFont="1" applyBorder="1" applyAlignment="1">
      <alignment horizontal="left" vertical="center"/>
    </xf>
    <xf numFmtId="0" fontId="58" fillId="0" borderId="23" xfId="0" applyFont="1" applyBorder="1" applyAlignment="1">
      <alignment horizontal="center" vertical="center" wrapText="1"/>
    </xf>
    <xf numFmtId="0" fontId="58" fillId="0" borderId="18" xfId="0" applyFont="1" applyBorder="1" applyAlignment="1">
      <alignment horizontal="center" vertical="center" wrapText="1"/>
    </xf>
    <xf numFmtId="0" fontId="58" fillId="0" borderId="8" xfId="0" applyFont="1" applyBorder="1" applyAlignment="1">
      <alignment horizontal="center" vertical="center" wrapText="1"/>
    </xf>
    <xf numFmtId="0" fontId="58" fillId="0" borderId="3" xfId="0" applyFont="1" applyBorder="1" applyAlignment="1">
      <alignment horizontal="center" vertical="top" wrapText="1"/>
    </xf>
    <xf numFmtId="0" fontId="58" fillId="0" borderId="19" xfId="0" applyFont="1" applyBorder="1" applyAlignment="1">
      <alignment horizontal="center" vertical="top" wrapText="1"/>
    </xf>
    <xf numFmtId="0" fontId="58" fillId="0" borderId="2" xfId="0" applyFont="1" applyBorder="1" applyAlignment="1">
      <alignment horizontal="center" vertical="top" wrapText="1"/>
    </xf>
    <xf numFmtId="0" fontId="32" fillId="0" borderId="1" xfId="0" applyFont="1" applyBorder="1" applyAlignment="1">
      <alignment horizontal="left" vertical="center"/>
    </xf>
    <xf numFmtId="0" fontId="32" fillId="0" borderId="1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/>
    </xf>
    <xf numFmtId="0" fontId="32" fillId="0" borderId="1" xfId="0" applyFont="1" applyBorder="1" applyAlignment="1">
      <alignment horizontal="center" vertical="top" wrapText="1"/>
    </xf>
    <xf numFmtId="16" fontId="32" fillId="0" borderId="1" xfId="0" applyNumberFormat="1" applyFont="1" applyBorder="1" applyAlignment="1">
      <alignment horizontal="center" vertical="top" wrapText="1"/>
    </xf>
    <xf numFmtId="0" fontId="40" fillId="0" borderId="1" xfId="0" applyFont="1" applyBorder="1" applyAlignment="1">
      <alignment horizontal="center" vertical="top" wrapText="1"/>
    </xf>
    <xf numFmtId="0" fontId="27" fillId="0" borderId="1" xfId="0" applyFont="1" applyBorder="1" applyAlignment="1">
      <alignment vertical="center" wrapText="1"/>
    </xf>
    <xf numFmtId="0" fontId="27" fillId="0" borderId="1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33" fillId="0" borderId="4" xfId="0" applyFont="1" applyBorder="1" applyAlignment="1">
      <alignment horizontal="center" vertical="top" wrapText="1"/>
    </xf>
    <xf numFmtId="0" fontId="33" fillId="0" borderId="5" xfId="0" applyFont="1" applyBorder="1" applyAlignment="1">
      <alignment horizontal="center" vertical="top" wrapText="1"/>
    </xf>
    <xf numFmtId="16" fontId="33" fillId="0" borderId="4" xfId="0" applyNumberFormat="1" applyFont="1" applyBorder="1" applyAlignment="1">
      <alignment horizontal="center" vertical="top" wrapText="1"/>
    </xf>
    <xf numFmtId="16" fontId="33" fillId="0" borderId="5" xfId="0" applyNumberFormat="1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34" fillId="0" borderId="0" xfId="0" applyFont="1" applyAlignment="1">
      <alignment horizontal="center"/>
    </xf>
    <xf numFmtId="0" fontId="60" fillId="0" borderId="7" xfId="0" applyFont="1" applyBorder="1" applyAlignment="1">
      <alignment horizontal="right"/>
    </xf>
    <xf numFmtId="0" fontId="33" fillId="0" borderId="1" xfId="0" applyFont="1" applyBorder="1" applyAlignment="1">
      <alignment horizontal="center" vertical="center"/>
    </xf>
    <xf numFmtId="0" fontId="33" fillId="0" borderId="1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/>
    </xf>
    <xf numFmtId="16" fontId="33" fillId="0" borderId="1" xfId="0" applyNumberFormat="1" applyFont="1" applyBorder="1" applyAlignment="1">
      <alignment horizontal="center" vertical="top" wrapText="1"/>
    </xf>
    <xf numFmtId="0" fontId="33" fillId="0" borderId="1" xfId="0" applyFont="1" applyBorder="1" applyAlignment="1">
      <alignment horizontal="left"/>
    </xf>
    <xf numFmtId="0" fontId="33" fillId="0" borderId="4" xfId="0" applyFont="1" applyBorder="1" applyAlignment="1">
      <alignment horizontal="center"/>
    </xf>
    <xf numFmtId="0" fontId="33" fillId="0" borderId="5" xfId="0" applyFont="1" applyBorder="1" applyAlignment="1">
      <alignment horizontal="center"/>
    </xf>
    <xf numFmtId="0" fontId="33" fillId="0" borderId="6" xfId="0" applyFont="1" applyBorder="1" applyAlignment="1">
      <alignment horizontal="center"/>
    </xf>
    <xf numFmtId="0" fontId="33" fillId="0" borderId="21" xfId="0" applyFont="1" applyBorder="1" applyAlignment="1">
      <alignment horizontal="center" vertical="top" wrapText="1"/>
    </xf>
    <xf numFmtId="0" fontId="33" fillId="0" borderId="8" xfId="0" applyFont="1" applyBorder="1" applyAlignment="1">
      <alignment horizontal="center" vertical="top" wrapText="1"/>
    </xf>
    <xf numFmtId="0" fontId="3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32" fillId="0" borderId="0" xfId="0" applyFont="1" applyAlignment="1">
      <alignment horizontal="right" vertical="top"/>
    </xf>
    <xf numFmtId="0" fontId="0" fillId="0" borderId="0" xfId="0" applyAlignment="1">
      <alignment horizontal="right"/>
    </xf>
    <xf numFmtId="0" fontId="32" fillId="0" borderId="7" xfId="0" applyFont="1" applyBorder="1" applyAlignment="1">
      <alignment horizontal="right"/>
    </xf>
    <xf numFmtId="0" fontId="0" fillId="0" borderId="0" xfId="0" applyAlignment="1"/>
    <xf numFmtId="0" fontId="33" fillId="0" borderId="3" xfId="0" applyFont="1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2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/>
    </xf>
    <xf numFmtId="0" fontId="40" fillId="0" borderId="1" xfId="0" applyFont="1" applyBorder="1" applyAlignment="1">
      <alignment horizontal="center" vertical="top"/>
    </xf>
    <xf numFmtId="0" fontId="32" fillId="0" borderId="1" xfId="0" applyFont="1" applyBorder="1" applyAlignment="1">
      <alignment horizontal="center" vertical="center"/>
    </xf>
    <xf numFmtId="0" fontId="32" fillId="0" borderId="3" xfId="0" applyFont="1" applyBorder="1" applyAlignment="1">
      <alignment horizontal="center" vertical="center" wrapText="1"/>
    </xf>
    <xf numFmtId="0" fontId="32" fillId="0" borderId="2" xfId="0" applyFont="1" applyBorder="1" applyAlignment="1">
      <alignment horizontal="center" vertical="center" wrapText="1"/>
    </xf>
    <xf numFmtId="0" fontId="32" fillId="0" borderId="0" xfId="0" applyFont="1" applyAlignment="1">
      <alignment horizontal="left"/>
    </xf>
    <xf numFmtId="0" fontId="40" fillId="0" borderId="3" xfId="0" applyFont="1" applyBorder="1" applyAlignment="1">
      <alignment horizontal="center" vertical="top"/>
    </xf>
    <xf numFmtId="0" fontId="40" fillId="0" borderId="2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textRotation="90"/>
    </xf>
    <xf numFmtId="0" fontId="31" fillId="0" borderId="0" xfId="0" applyFont="1" applyAlignment="1">
      <alignment horizontal="center" wrapText="1"/>
    </xf>
    <xf numFmtId="0" fontId="40" fillId="0" borderId="19" xfId="0" applyFont="1" applyBorder="1" applyAlignment="1">
      <alignment horizontal="center" vertical="top"/>
    </xf>
    <xf numFmtId="0" fontId="0" fillId="0" borderId="5" xfId="0" applyBorder="1"/>
    <xf numFmtId="0" fontId="40" fillId="0" borderId="3" xfId="0" applyFont="1" applyBorder="1" applyAlignment="1">
      <alignment horizontal="center" vertical="top" wrapText="1"/>
    </xf>
    <xf numFmtId="0" fontId="40" fillId="0" borderId="19" xfId="0" applyFont="1" applyBorder="1" applyAlignment="1">
      <alignment horizontal="center" vertical="top" wrapText="1"/>
    </xf>
    <xf numFmtId="0" fontId="40" fillId="0" borderId="2" xfId="0" applyFont="1" applyBorder="1" applyAlignment="1">
      <alignment horizontal="center" vertical="top" wrapText="1"/>
    </xf>
    <xf numFmtId="0" fontId="41" fillId="0" borderId="4" xfId="0" applyFont="1" applyBorder="1" applyAlignment="1">
      <alignment horizontal="center" vertical="top" wrapText="1"/>
    </xf>
    <xf numFmtId="0" fontId="41" fillId="0" borderId="5" xfId="0" applyFont="1" applyBorder="1" applyAlignment="1">
      <alignment horizontal="center" vertical="top" wrapText="1"/>
    </xf>
    <xf numFmtId="0" fontId="33" fillId="0" borderId="3" xfId="0" applyFont="1" applyBorder="1" applyAlignment="1">
      <alignment horizontal="center" vertical="top" wrapText="1"/>
    </xf>
    <xf numFmtId="0" fontId="33" fillId="0" borderId="2" xfId="0" applyFont="1" applyBorder="1" applyAlignment="1">
      <alignment horizontal="center" vertical="top" wrapText="1"/>
    </xf>
    <xf numFmtId="0" fontId="32" fillId="0" borderId="0" xfId="0" applyFont="1" applyAlignment="1">
      <alignment horizontal="center"/>
    </xf>
    <xf numFmtId="0" fontId="32" fillId="0" borderId="18" xfId="0" applyFont="1" applyBorder="1" applyAlignment="1">
      <alignment horizontal="center"/>
    </xf>
    <xf numFmtId="0" fontId="32" fillId="0" borderId="8" xfId="0" applyFont="1" applyBorder="1" applyAlignment="1">
      <alignment horizontal="center"/>
    </xf>
    <xf numFmtId="0" fontId="36" fillId="0" borderId="1" xfId="0" applyFont="1" applyBorder="1" applyAlignment="1">
      <alignment vertical="center" wrapText="1"/>
    </xf>
    <xf numFmtId="0" fontId="34" fillId="0" borderId="1" xfId="0" applyFont="1" applyBorder="1" applyAlignment="1">
      <alignment vertical="center" wrapText="1"/>
    </xf>
    <xf numFmtId="0" fontId="4" fillId="0" borderId="1" xfId="0" applyFont="1" applyBorder="1" applyAlignment="1">
      <alignment textRotation="90" wrapText="1"/>
    </xf>
    <xf numFmtId="0" fontId="36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43" fillId="0" borderId="1" xfId="0" applyFont="1" applyFill="1" applyBorder="1" applyAlignment="1">
      <alignment horizontal="center" vertical="center" wrapText="1"/>
    </xf>
    <xf numFmtId="0" fontId="43" fillId="0" borderId="20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3" fillId="0" borderId="1" xfId="0" applyFont="1" applyFill="1" applyBorder="1" applyAlignment="1">
      <alignment vertical="center" wrapText="1"/>
    </xf>
    <xf numFmtId="0" fontId="56" fillId="0" borderId="0" xfId="0" applyFont="1" applyAlignment="1">
      <alignment horizontal="center"/>
    </xf>
    <xf numFmtId="0" fontId="56" fillId="0" borderId="1" xfId="0" applyFont="1" applyBorder="1" applyAlignment="1">
      <alignment horizontal="center"/>
    </xf>
    <xf numFmtId="0" fontId="56" fillId="0" borderId="1" xfId="0" applyFont="1" applyBorder="1" applyAlignment="1">
      <alignment horizontal="center" vertical="top" wrapText="1"/>
    </xf>
    <xf numFmtId="0" fontId="56" fillId="0" borderId="1" xfId="0" applyFont="1" applyBorder="1" applyAlignment="1">
      <alignment horizontal="center" vertical="center" wrapText="1"/>
    </xf>
    <xf numFmtId="0" fontId="56" fillId="0" borderId="1" xfId="0" applyFont="1" applyBorder="1" applyAlignment="1">
      <alignment horizontal="center" wrapText="1"/>
    </xf>
    <xf numFmtId="0" fontId="56" fillId="0" borderId="3" xfId="0" applyFont="1" applyBorder="1" applyAlignment="1">
      <alignment horizontal="center"/>
    </xf>
    <xf numFmtId="0" fontId="56" fillId="0" borderId="2" xfId="0" applyFont="1" applyBorder="1" applyAlignment="1">
      <alignment horizontal="center"/>
    </xf>
  </cellXfs>
  <cellStyles count="37">
    <cellStyle name="Excel Built-in Normal" xfId="2"/>
    <cellStyle name="Акцент1 2" xfId="6"/>
    <cellStyle name="Акцент2 2" xfId="7"/>
    <cellStyle name="Акцент3 2" xfId="8"/>
    <cellStyle name="Акцент4 2" xfId="9"/>
    <cellStyle name="Акцент5 2" xfId="10"/>
    <cellStyle name="Акцент6 2" xfId="11"/>
    <cellStyle name="Ввод  2" xfId="12"/>
    <cellStyle name="Вывод 2" xfId="13"/>
    <cellStyle name="Вычисление 2" xfId="14"/>
    <cellStyle name="Денежный" xfId="36" builtinId="4"/>
    <cellStyle name="Заголовок 1 2" xfId="15"/>
    <cellStyle name="Заголовок 2 2" xfId="16"/>
    <cellStyle name="Заголовок 3 2" xfId="17"/>
    <cellStyle name="Заголовок 4 2" xfId="18"/>
    <cellStyle name="Итог 2" xfId="19"/>
    <cellStyle name="Контрольная ячейка 2" xfId="20"/>
    <cellStyle name="Название 2" xfId="21"/>
    <cellStyle name="Нейтральный 2" xfId="22"/>
    <cellStyle name="Обычный" xfId="0" builtinId="0"/>
    <cellStyle name="Обычный 2" xfId="1"/>
    <cellStyle name="Обычный 2 2" xfId="30"/>
    <cellStyle name="Обычный 2 3" xfId="35"/>
    <cellStyle name="Обычный 3" xfId="3"/>
    <cellStyle name="Обычный 3 2" xfId="33"/>
    <cellStyle name="Обычный 3 3" xfId="32"/>
    <cellStyle name="Обычный 4" xfId="4"/>
    <cellStyle name="Обычный 5" xfId="5"/>
    <cellStyle name="Обычный 6" xfId="31"/>
    <cellStyle name="Обычный 7" xfId="34"/>
    <cellStyle name="Плохой 2" xfId="23"/>
    <cellStyle name="Пояснение 2" xfId="24"/>
    <cellStyle name="Примечание 2" xfId="26"/>
    <cellStyle name="Примечание 3" xfId="25"/>
    <cellStyle name="Связанная ячейка 2" xfId="27"/>
    <cellStyle name="Текст предупреждения 2" xfId="28"/>
    <cellStyle name="Хороший 2" xfId="29"/>
  </cellStyles>
  <dxfs count="0"/>
  <tableStyles count="0" defaultTableStyle="TableStyleMedium9" defaultPivotStyle="PivotStyleLight16"/>
  <colors>
    <mruColors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225"/>
  <sheetViews>
    <sheetView topLeftCell="A193" workbookViewId="0">
      <selection activeCell="A211" sqref="A211:XFD225"/>
    </sheetView>
  </sheetViews>
  <sheetFormatPr defaultRowHeight="15"/>
  <sheetData>
    <row r="1" spans="1:18" s="2" customFormat="1" ht="18.75" customHeight="1">
      <c r="A1" s="217" t="s">
        <v>176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</row>
    <row r="2" spans="1:18" s="2" customFormat="1" ht="18.75" customHeight="1">
      <c r="A2" s="217" t="s">
        <v>177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</row>
    <row r="3" spans="1:18" s="2" customFormat="1" ht="15.75" customHeight="1">
      <c r="A3" s="217" t="s">
        <v>178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</row>
    <row r="4" spans="1:18" s="2" customFormat="1" ht="15.75" customHeight="1">
      <c r="A4" s="105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</row>
    <row r="5" spans="1:18" s="2" customFormat="1" ht="12.75" customHeight="1">
      <c r="A5" s="219" t="s">
        <v>179</v>
      </c>
      <c r="B5" s="219" t="s">
        <v>3</v>
      </c>
      <c r="C5" s="219" t="s">
        <v>15</v>
      </c>
      <c r="D5" s="219" t="s">
        <v>2</v>
      </c>
      <c r="E5" s="219" t="s">
        <v>25</v>
      </c>
      <c r="F5" s="222" t="s">
        <v>180</v>
      </c>
      <c r="G5" s="222"/>
      <c r="H5" s="222"/>
      <c r="I5" s="222"/>
      <c r="J5" s="222"/>
      <c r="K5" s="222"/>
      <c r="L5" s="223" t="s">
        <v>181</v>
      </c>
      <c r="M5" s="224"/>
      <c r="N5" s="224"/>
      <c r="O5" s="224"/>
      <c r="P5" s="224"/>
      <c r="Q5" s="225"/>
      <c r="R5" s="106"/>
    </row>
    <row r="6" spans="1:18" s="2" customFormat="1" ht="48" customHeight="1">
      <c r="A6" s="220"/>
      <c r="B6" s="220"/>
      <c r="C6" s="220"/>
      <c r="D6" s="220"/>
      <c r="E6" s="220"/>
      <c r="F6" s="232" t="s">
        <v>182</v>
      </c>
      <c r="G6" s="232"/>
      <c r="H6" s="232"/>
      <c r="I6" s="232"/>
      <c r="J6" s="232" t="s">
        <v>183</v>
      </c>
      <c r="K6" s="232" t="s">
        <v>184</v>
      </c>
      <c r="L6" s="232" t="s">
        <v>185</v>
      </c>
      <c r="M6" s="232"/>
      <c r="N6" s="232"/>
      <c r="O6" s="232"/>
      <c r="P6" s="232" t="s">
        <v>183</v>
      </c>
      <c r="Q6" s="232" t="s">
        <v>12</v>
      </c>
      <c r="R6" s="232" t="s">
        <v>18</v>
      </c>
    </row>
    <row r="7" spans="1:18" s="2" customFormat="1" ht="15" customHeight="1">
      <c r="A7" s="221"/>
      <c r="B7" s="221"/>
      <c r="C7" s="221"/>
      <c r="D7" s="221"/>
      <c r="E7" s="221"/>
      <c r="F7" s="106" t="s">
        <v>4</v>
      </c>
      <c r="G7" s="106" t="s">
        <v>5</v>
      </c>
      <c r="H7" s="106" t="s">
        <v>6</v>
      </c>
      <c r="I7" s="106" t="s">
        <v>7</v>
      </c>
      <c r="J7" s="232"/>
      <c r="K7" s="232"/>
      <c r="L7" s="106" t="s">
        <v>4</v>
      </c>
      <c r="M7" s="106" t="s">
        <v>5</v>
      </c>
      <c r="N7" s="106" t="s">
        <v>6</v>
      </c>
      <c r="O7" s="106" t="s">
        <v>7</v>
      </c>
      <c r="P7" s="232"/>
      <c r="Q7" s="232"/>
      <c r="R7" s="232"/>
    </row>
    <row r="8" spans="1:18" s="2" customFormat="1" ht="15.75" customHeight="1">
      <c r="A8" s="5">
        <v>1</v>
      </c>
      <c r="B8" s="107" t="s">
        <v>9</v>
      </c>
      <c r="C8" s="4" t="s">
        <v>186</v>
      </c>
      <c r="D8" s="4">
        <v>21</v>
      </c>
      <c r="E8" s="106">
        <v>20</v>
      </c>
      <c r="F8" s="4">
        <v>3</v>
      </c>
      <c r="G8" s="4">
        <v>5</v>
      </c>
      <c r="H8" s="4">
        <v>10</v>
      </c>
      <c r="I8" s="4">
        <v>2</v>
      </c>
      <c r="J8" s="4">
        <f t="shared" ref="J8:J21" si="0">100*(F8/E8)</f>
        <v>15</v>
      </c>
      <c r="K8" s="4">
        <f>100*(H8+I8)/E8</f>
        <v>60</v>
      </c>
      <c r="L8" s="6">
        <v>0</v>
      </c>
      <c r="M8" s="6">
        <v>1</v>
      </c>
      <c r="N8" s="6">
        <v>12</v>
      </c>
      <c r="O8" s="6">
        <v>7</v>
      </c>
      <c r="P8" s="35">
        <f>100*(L8/E8)</f>
        <v>0</v>
      </c>
      <c r="Q8" s="35">
        <f>100*(N8+O8)/E8</f>
        <v>95</v>
      </c>
      <c r="R8" s="4">
        <v>3</v>
      </c>
    </row>
    <row r="9" spans="1:18" s="2" customFormat="1" ht="15.75" customHeight="1">
      <c r="A9" s="5">
        <v>2</v>
      </c>
      <c r="B9" s="107" t="s">
        <v>9</v>
      </c>
      <c r="C9" s="4" t="s">
        <v>21</v>
      </c>
      <c r="D9" s="4">
        <v>21</v>
      </c>
      <c r="E9" s="4">
        <v>18</v>
      </c>
      <c r="F9" s="4">
        <v>3</v>
      </c>
      <c r="G9" s="4">
        <v>6</v>
      </c>
      <c r="H9" s="4">
        <v>8</v>
      </c>
      <c r="I9" s="4">
        <v>1</v>
      </c>
      <c r="J9" s="4">
        <f>100*(F9/E9)</f>
        <v>16.666666666666664</v>
      </c>
      <c r="K9" s="4">
        <f>100*(H9+I9)/E9</f>
        <v>50</v>
      </c>
      <c r="L9" s="6">
        <v>0</v>
      </c>
      <c r="M9" s="6">
        <v>5</v>
      </c>
      <c r="N9" s="6">
        <v>4</v>
      </c>
      <c r="O9" s="6">
        <v>9</v>
      </c>
      <c r="P9" s="35">
        <f>100*(L9/E9)</f>
        <v>0</v>
      </c>
      <c r="Q9" s="35">
        <f>100*(N9+O9)/E9</f>
        <v>72.222222222222229</v>
      </c>
      <c r="R9" s="4">
        <v>1</v>
      </c>
    </row>
    <row r="10" spans="1:18" s="2" customFormat="1" ht="15.75" customHeight="1">
      <c r="A10" s="5">
        <v>3</v>
      </c>
      <c r="B10" s="107" t="s">
        <v>9</v>
      </c>
      <c r="C10" s="4" t="s">
        <v>31</v>
      </c>
      <c r="D10" s="4">
        <v>22</v>
      </c>
      <c r="E10" s="106">
        <v>22</v>
      </c>
      <c r="F10" s="4">
        <v>5</v>
      </c>
      <c r="G10" s="4">
        <v>2</v>
      </c>
      <c r="H10" s="4">
        <v>11</v>
      </c>
      <c r="I10" s="4">
        <v>4</v>
      </c>
      <c r="J10" s="4">
        <f>100*(F10/E10)</f>
        <v>22.727272727272727</v>
      </c>
      <c r="K10" s="4">
        <f>100*(H10+I10)/E10</f>
        <v>68.181818181818187</v>
      </c>
      <c r="L10" s="6">
        <v>2</v>
      </c>
      <c r="M10" s="6">
        <v>5</v>
      </c>
      <c r="N10" s="6">
        <v>12</v>
      </c>
      <c r="O10" s="6">
        <v>3</v>
      </c>
      <c r="P10" s="35">
        <f>100*(L10/E10)</f>
        <v>9.0909090909090917</v>
      </c>
      <c r="Q10" s="35">
        <f>100*(N10+O10)/E10</f>
        <v>68.181818181818187</v>
      </c>
      <c r="R10" s="4">
        <v>4</v>
      </c>
    </row>
    <row r="11" spans="1:18" s="2" customFormat="1" ht="15.75" customHeight="1">
      <c r="A11" s="5">
        <v>4</v>
      </c>
      <c r="B11" s="107" t="s">
        <v>9</v>
      </c>
      <c r="C11" s="4" t="s">
        <v>118</v>
      </c>
      <c r="D11" s="4">
        <v>17</v>
      </c>
      <c r="E11" s="4">
        <v>16</v>
      </c>
      <c r="F11" s="4">
        <v>7</v>
      </c>
      <c r="G11" s="4">
        <v>2</v>
      </c>
      <c r="H11" s="4">
        <v>4</v>
      </c>
      <c r="I11" s="4">
        <v>3</v>
      </c>
      <c r="J11" s="4">
        <f>100*(F11/E11)</f>
        <v>43.75</v>
      </c>
      <c r="K11" s="4">
        <f>100*(H11+I11)/E11</f>
        <v>43.75</v>
      </c>
      <c r="L11" s="6">
        <v>4</v>
      </c>
      <c r="M11" s="6">
        <v>5</v>
      </c>
      <c r="N11" s="6">
        <v>6</v>
      </c>
      <c r="O11" s="6">
        <v>1</v>
      </c>
      <c r="P11" s="35">
        <f>100*(L11/E11)</f>
        <v>25</v>
      </c>
      <c r="Q11" s="35">
        <f>100*(N11+O11)/E11</f>
        <v>43.75</v>
      </c>
      <c r="R11" s="4">
        <v>7</v>
      </c>
    </row>
    <row r="12" spans="1:18" s="2" customFormat="1" ht="36.75" customHeight="1">
      <c r="A12" s="5">
        <v>5</v>
      </c>
      <c r="B12" s="108" t="s">
        <v>187</v>
      </c>
      <c r="C12" s="4">
        <v>5</v>
      </c>
      <c r="D12" s="4">
        <v>7</v>
      </c>
      <c r="E12" s="106">
        <v>6</v>
      </c>
      <c r="F12" s="4">
        <v>1</v>
      </c>
      <c r="G12" s="4">
        <v>4</v>
      </c>
      <c r="H12" s="4">
        <v>1</v>
      </c>
      <c r="I12" s="4">
        <v>0</v>
      </c>
      <c r="J12" s="4">
        <f t="shared" si="0"/>
        <v>16.666666666666664</v>
      </c>
      <c r="K12" s="4">
        <f t="shared" ref="K12:K22" si="1">100*(H12+I12)/E12</f>
        <v>16.666666666666668</v>
      </c>
      <c r="L12" s="6">
        <v>0</v>
      </c>
      <c r="M12" s="6">
        <v>3</v>
      </c>
      <c r="N12" s="6">
        <v>1</v>
      </c>
      <c r="O12" s="6">
        <v>2</v>
      </c>
      <c r="P12" s="35">
        <f t="shared" ref="P12:P23" si="2">100*(L12/E12)</f>
        <v>0</v>
      </c>
      <c r="Q12" s="35">
        <f t="shared" ref="Q12:Q23" si="3">100*(N12+O12)/E12</f>
        <v>50</v>
      </c>
      <c r="R12" s="4">
        <v>1</v>
      </c>
    </row>
    <row r="13" spans="1:18" s="2" customFormat="1" ht="26.25" customHeight="1">
      <c r="A13" s="5">
        <v>6</v>
      </c>
      <c r="B13" s="108" t="s">
        <v>8</v>
      </c>
      <c r="C13" s="4">
        <v>5</v>
      </c>
      <c r="D13" s="4">
        <v>14</v>
      </c>
      <c r="E13" s="106">
        <v>14</v>
      </c>
      <c r="F13" s="4">
        <v>3</v>
      </c>
      <c r="G13" s="4">
        <v>6</v>
      </c>
      <c r="H13" s="4">
        <v>5</v>
      </c>
      <c r="I13" s="4">
        <v>0</v>
      </c>
      <c r="J13" s="4">
        <f t="shared" si="0"/>
        <v>21.428571428571427</v>
      </c>
      <c r="K13" s="4">
        <f t="shared" si="1"/>
        <v>35.714285714285715</v>
      </c>
      <c r="L13" s="6">
        <v>3</v>
      </c>
      <c r="M13" s="6">
        <v>7</v>
      </c>
      <c r="N13" s="6">
        <v>2</v>
      </c>
      <c r="O13" s="6">
        <v>2</v>
      </c>
      <c r="P13" s="35">
        <f t="shared" si="2"/>
        <v>21.428571428571427</v>
      </c>
      <c r="Q13" s="35">
        <f t="shared" si="3"/>
        <v>28.571428571428573</v>
      </c>
      <c r="R13" s="4">
        <v>8</v>
      </c>
    </row>
    <row r="14" spans="1:18" s="2" customFormat="1" ht="38.25" customHeight="1">
      <c r="A14" s="5">
        <v>7</v>
      </c>
      <c r="B14" s="108" t="s">
        <v>188</v>
      </c>
      <c r="C14" s="4">
        <v>5</v>
      </c>
      <c r="D14" s="4">
        <v>7</v>
      </c>
      <c r="E14" s="4">
        <v>6</v>
      </c>
      <c r="F14" s="4">
        <v>3</v>
      </c>
      <c r="G14" s="4">
        <v>1</v>
      </c>
      <c r="H14" s="4">
        <v>2</v>
      </c>
      <c r="I14" s="4">
        <v>0</v>
      </c>
      <c r="J14" s="4">
        <f>100*(F14/E14)</f>
        <v>50</v>
      </c>
      <c r="K14" s="4">
        <f t="shared" si="1"/>
        <v>33.333333333333336</v>
      </c>
      <c r="L14" s="6">
        <v>2</v>
      </c>
      <c r="M14" s="6">
        <v>2</v>
      </c>
      <c r="N14" s="6">
        <v>2</v>
      </c>
      <c r="O14" s="6">
        <v>0</v>
      </c>
      <c r="P14" s="35">
        <f t="shared" si="2"/>
        <v>33.333333333333329</v>
      </c>
      <c r="Q14" s="35">
        <f t="shared" si="3"/>
        <v>33.333333333333336</v>
      </c>
      <c r="R14" s="4">
        <v>2</v>
      </c>
    </row>
    <row r="15" spans="1:18" s="2" customFormat="1" ht="27" customHeight="1">
      <c r="A15" s="5">
        <v>8</v>
      </c>
      <c r="B15" s="108" t="s">
        <v>13</v>
      </c>
      <c r="C15" s="4" t="s">
        <v>186</v>
      </c>
      <c r="D15" s="4">
        <v>17</v>
      </c>
      <c r="E15" s="106">
        <v>14</v>
      </c>
      <c r="F15" s="4">
        <v>2</v>
      </c>
      <c r="G15" s="4">
        <v>2</v>
      </c>
      <c r="H15" s="4">
        <v>8</v>
      </c>
      <c r="I15" s="4">
        <v>2</v>
      </c>
      <c r="J15" s="4">
        <f t="shared" si="0"/>
        <v>14.285714285714285</v>
      </c>
      <c r="K15" s="4">
        <f t="shared" si="1"/>
        <v>71.428571428571431</v>
      </c>
      <c r="L15" s="59">
        <v>2</v>
      </c>
      <c r="M15" s="59">
        <v>0</v>
      </c>
      <c r="N15" s="59">
        <v>9</v>
      </c>
      <c r="O15" s="59">
        <v>3</v>
      </c>
      <c r="P15" s="4">
        <f t="shared" si="2"/>
        <v>14.285714285714285</v>
      </c>
      <c r="Q15" s="4">
        <f t="shared" si="3"/>
        <v>85.714285714285708</v>
      </c>
      <c r="R15" s="4">
        <v>2</v>
      </c>
    </row>
    <row r="16" spans="1:18" s="2" customFormat="1" ht="27" customHeight="1">
      <c r="A16" s="5">
        <v>9</v>
      </c>
      <c r="B16" s="108" t="s">
        <v>13</v>
      </c>
      <c r="C16" s="4" t="s">
        <v>189</v>
      </c>
      <c r="D16" s="4">
        <v>18</v>
      </c>
      <c r="E16" s="106">
        <v>17</v>
      </c>
      <c r="F16" s="4">
        <v>4</v>
      </c>
      <c r="G16" s="4">
        <v>4</v>
      </c>
      <c r="H16" s="4">
        <v>4</v>
      </c>
      <c r="I16" s="4">
        <v>5</v>
      </c>
      <c r="J16" s="4">
        <f t="shared" si="0"/>
        <v>23.52941176470588</v>
      </c>
      <c r="K16" s="4">
        <f t="shared" si="1"/>
        <v>52.941176470588232</v>
      </c>
      <c r="L16" s="6">
        <v>4</v>
      </c>
      <c r="M16" s="6">
        <v>3</v>
      </c>
      <c r="N16" s="6">
        <v>9</v>
      </c>
      <c r="O16" s="6">
        <v>1</v>
      </c>
      <c r="P16" s="35">
        <f t="shared" si="2"/>
        <v>23.52941176470588</v>
      </c>
      <c r="Q16" s="35">
        <f t="shared" si="3"/>
        <v>58.823529411764703</v>
      </c>
      <c r="R16" s="4">
        <v>4</v>
      </c>
    </row>
    <row r="17" spans="1:18" s="2" customFormat="1" ht="24" customHeight="1">
      <c r="A17" s="5">
        <v>10</v>
      </c>
      <c r="B17" s="108" t="s">
        <v>0</v>
      </c>
      <c r="C17" s="4">
        <v>5</v>
      </c>
      <c r="D17" s="4">
        <v>13</v>
      </c>
      <c r="E17" s="106">
        <v>9</v>
      </c>
      <c r="F17" s="4">
        <v>2</v>
      </c>
      <c r="G17" s="4">
        <v>3</v>
      </c>
      <c r="H17" s="4">
        <v>3</v>
      </c>
      <c r="I17" s="4">
        <v>1</v>
      </c>
      <c r="J17" s="4">
        <f t="shared" si="0"/>
        <v>22.222222222222221</v>
      </c>
      <c r="K17" s="4">
        <f t="shared" si="1"/>
        <v>44.444444444444443</v>
      </c>
      <c r="L17" s="6">
        <v>1</v>
      </c>
      <c r="M17" s="6">
        <v>5</v>
      </c>
      <c r="N17" s="6">
        <v>3</v>
      </c>
      <c r="O17" s="6">
        <v>0</v>
      </c>
      <c r="P17" s="35">
        <f t="shared" si="2"/>
        <v>11.111111111111111</v>
      </c>
      <c r="Q17" s="35">
        <f t="shared" si="3"/>
        <v>33.333333333333336</v>
      </c>
      <c r="R17" s="4">
        <v>4</v>
      </c>
    </row>
    <row r="18" spans="1:18" s="2" customFormat="1" ht="26.25" customHeight="1">
      <c r="A18" s="5">
        <v>11</v>
      </c>
      <c r="B18" s="108" t="s">
        <v>16</v>
      </c>
      <c r="C18" s="4">
        <v>5</v>
      </c>
      <c r="D18" s="4">
        <v>10</v>
      </c>
      <c r="E18" s="106">
        <v>7</v>
      </c>
      <c r="F18" s="4">
        <v>0</v>
      </c>
      <c r="G18" s="4">
        <v>2</v>
      </c>
      <c r="H18" s="4">
        <v>5</v>
      </c>
      <c r="I18" s="4">
        <v>0</v>
      </c>
      <c r="J18" s="4">
        <f t="shared" si="0"/>
        <v>0</v>
      </c>
      <c r="K18" s="4">
        <f t="shared" si="1"/>
        <v>71.428571428571431</v>
      </c>
      <c r="L18" s="6">
        <v>0</v>
      </c>
      <c r="M18" s="6">
        <v>4</v>
      </c>
      <c r="N18" s="6">
        <v>3</v>
      </c>
      <c r="O18" s="6">
        <v>0</v>
      </c>
      <c r="P18" s="35">
        <f t="shared" si="2"/>
        <v>0</v>
      </c>
      <c r="Q18" s="35">
        <f t="shared" si="3"/>
        <v>42.857142857142854</v>
      </c>
      <c r="R18" s="4">
        <v>0</v>
      </c>
    </row>
    <row r="19" spans="1:18" s="2" customFormat="1" ht="15.75" customHeight="1">
      <c r="A19" s="5">
        <v>12</v>
      </c>
      <c r="B19" s="107" t="s">
        <v>1</v>
      </c>
      <c r="C19" s="4">
        <v>5</v>
      </c>
      <c r="D19" s="4">
        <v>7</v>
      </c>
      <c r="E19" s="106">
        <v>6</v>
      </c>
      <c r="F19" s="4">
        <v>2</v>
      </c>
      <c r="G19" s="4">
        <v>3</v>
      </c>
      <c r="H19" s="4">
        <v>1</v>
      </c>
      <c r="I19" s="4">
        <v>0</v>
      </c>
      <c r="J19" s="4">
        <f t="shared" si="0"/>
        <v>33.333333333333329</v>
      </c>
      <c r="K19" s="4">
        <f t="shared" si="1"/>
        <v>16.666666666666668</v>
      </c>
      <c r="L19" s="6">
        <v>1</v>
      </c>
      <c r="M19" s="6">
        <v>2</v>
      </c>
      <c r="N19" s="6">
        <v>2</v>
      </c>
      <c r="O19" s="6">
        <v>1</v>
      </c>
      <c r="P19" s="35">
        <f t="shared" si="2"/>
        <v>16.666666666666664</v>
      </c>
      <c r="Q19" s="35">
        <f t="shared" si="3"/>
        <v>50</v>
      </c>
      <c r="R19" s="4">
        <v>2</v>
      </c>
    </row>
    <row r="20" spans="1:18" s="2" customFormat="1" ht="15.75" customHeight="1">
      <c r="A20" s="5">
        <v>13</v>
      </c>
      <c r="B20" s="107" t="s">
        <v>19</v>
      </c>
      <c r="C20" s="4">
        <v>5</v>
      </c>
      <c r="D20" s="4">
        <v>4</v>
      </c>
      <c r="E20" s="4">
        <v>4</v>
      </c>
      <c r="F20" s="4">
        <v>1</v>
      </c>
      <c r="G20" s="4">
        <v>1</v>
      </c>
      <c r="H20" s="4">
        <v>2</v>
      </c>
      <c r="I20" s="4"/>
      <c r="J20" s="4">
        <f t="shared" si="0"/>
        <v>25</v>
      </c>
      <c r="K20" s="4">
        <f t="shared" si="1"/>
        <v>50</v>
      </c>
      <c r="L20" s="6">
        <v>0</v>
      </c>
      <c r="M20" s="6">
        <v>1</v>
      </c>
      <c r="N20" s="6">
        <v>3</v>
      </c>
      <c r="O20" s="6">
        <v>0</v>
      </c>
      <c r="P20" s="35">
        <f t="shared" si="2"/>
        <v>0</v>
      </c>
      <c r="Q20" s="35">
        <f t="shared" si="3"/>
        <v>75</v>
      </c>
      <c r="R20" s="4">
        <v>0</v>
      </c>
    </row>
    <row r="21" spans="1:18" s="2" customFormat="1" ht="15.75" customHeight="1">
      <c r="A21" s="5">
        <v>14</v>
      </c>
      <c r="B21" s="107" t="s">
        <v>14</v>
      </c>
      <c r="C21" s="4">
        <v>5</v>
      </c>
      <c r="D21" s="4">
        <v>16</v>
      </c>
      <c r="E21" s="106">
        <v>16</v>
      </c>
      <c r="F21" s="4">
        <v>4</v>
      </c>
      <c r="G21" s="4">
        <v>10</v>
      </c>
      <c r="H21" s="4">
        <v>2</v>
      </c>
      <c r="I21" s="4">
        <v>0</v>
      </c>
      <c r="J21" s="4">
        <f t="shared" si="0"/>
        <v>25</v>
      </c>
      <c r="K21" s="4">
        <f t="shared" si="1"/>
        <v>12.5</v>
      </c>
      <c r="L21" s="6">
        <v>3</v>
      </c>
      <c r="M21" s="6">
        <v>7</v>
      </c>
      <c r="N21" s="6">
        <v>6</v>
      </c>
      <c r="O21" s="6">
        <v>0</v>
      </c>
      <c r="P21" s="35">
        <f t="shared" si="2"/>
        <v>18.75</v>
      </c>
      <c r="Q21" s="35">
        <f t="shared" si="3"/>
        <v>37.5</v>
      </c>
      <c r="R21" s="4">
        <v>4</v>
      </c>
    </row>
    <row r="22" spans="1:18" s="2" customFormat="1" ht="15.75" customHeight="1">
      <c r="A22" s="5">
        <v>15</v>
      </c>
      <c r="B22" s="107" t="s">
        <v>190</v>
      </c>
      <c r="C22" s="4">
        <v>5</v>
      </c>
      <c r="D22" s="4">
        <v>12</v>
      </c>
      <c r="E22" s="106">
        <v>8</v>
      </c>
      <c r="F22" s="4">
        <v>2</v>
      </c>
      <c r="G22" s="4">
        <v>4</v>
      </c>
      <c r="H22" s="4">
        <v>1</v>
      </c>
      <c r="I22" s="4">
        <v>1</v>
      </c>
      <c r="J22" s="4">
        <f>100*(F22/E22)</f>
        <v>25</v>
      </c>
      <c r="K22" s="4">
        <f t="shared" si="1"/>
        <v>25</v>
      </c>
      <c r="L22" s="6">
        <v>1</v>
      </c>
      <c r="M22" s="6">
        <v>2</v>
      </c>
      <c r="N22" s="6">
        <v>2</v>
      </c>
      <c r="O22" s="6">
        <v>3</v>
      </c>
      <c r="P22" s="35">
        <f t="shared" si="2"/>
        <v>12.5</v>
      </c>
      <c r="Q22" s="35">
        <f t="shared" si="3"/>
        <v>62.5</v>
      </c>
      <c r="R22" s="4">
        <v>2</v>
      </c>
    </row>
    <row r="23" spans="1:18" s="2" customFormat="1" ht="12.75">
      <c r="B23" s="109" t="s">
        <v>191</v>
      </c>
      <c r="C23" s="110"/>
      <c r="D23" s="110">
        <f>SUM(D8:D22)</f>
        <v>206</v>
      </c>
      <c r="E23" s="110">
        <f t="shared" ref="E23:O23" si="4">SUM(E8:E22)</f>
        <v>183</v>
      </c>
      <c r="F23" s="110">
        <f t="shared" si="4"/>
        <v>42</v>
      </c>
      <c r="G23" s="110">
        <f t="shared" si="4"/>
        <v>55</v>
      </c>
      <c r="H23" s="110">
        <f t="shared" si="4"/>
        <v>67</v>
      </c>
      <c r="I23" s="110">
        <f t="shared" si="4"/>
        <v>19</v>
      </c>
      <c r="J23" s="110">
        <v>22.9</v>
      </c>
      <c r="K23" s="110">
        <v>47</v>
      </c>
      <c r="L23" s="110">
        <f t="shared" si="4"/>
        <v>23</v>
      </c>
      <c r="M23" s="110">
        <f t="shared" si="4"/>
        <v>52</v>
      </c>
      <c r="N23" s="110">
        <f t="shared" si="4"/>
        <v>76</v>
      </c>
      <c r="O23" s="110">
        <f t="shared" si="4"/>
        <v>32</v>
      </c>
      <c r="P23" s="35">
        <f t="shared" si="2"/>
        <v>12.568306010928962</v>
      </c>
      <c r="Q23" s="35">
        <f t="shared" si="3"/>
        <v>59.016393442622949</v>
      </c>
      <c r="R23" s="110">
        <f>SUM(R8:R22)</f>
        <v>44</v>
      </c>
    </row>
    <row r="25" spans="1:18" s="112" customFormat="1" ht="15" customHeight="1">
      <c r="A25" s="230" t="s">
        <v>192</v>
      </c>
      <c r="B25" s="230"/>
      <c r="C25" s="230"/>
      <c r="D25" s="230"/>
      <c r="E25" s="230"/>
      <c r="F25" s="230"/>
      <c r="G25" s="230"/>
      <c r="H25" s="230"/>
      <c r="I25" s="230"/>
      <c r="J25" s="230"/>
      <c r="K25" s="230"/>
      <c r="L25" s="230"/>
      <c r="M25" s="111"/>
    </row>
    <row r="26" spans="1:18" s="112" customFormat="1">
      <c r="A26" s="231" t="s">
        <v>193</v>
      </c>
      <c r="B26" s="231"/>
      <c r="C26" s="231"/>
      <c r="D26" s="231"/>
      <c r="E26" s="231"/>
      <c r="F26" s="231"/>
      <c r="G26" s="231"/>
      <c r="H26" s="231"/>
      <c r="I26" s="231"/>
      <c r="J26" s="231"/>
      <c r="K26" s="231"/>
      <c r="L26" s="231"/>
    </row>
    <row r="27" spans="1:18" s="112" customFormat="1">
      <c r="A27" s="231" t="s">
        <v>194</v>
      </c>
      <c r="B27" s="231"/>
      <c r="C27" s="231"/>
      <c r="D27" s="231"/>
      <c r="E27" s="231"/>
      <c r="F27" s="231"/>
      <c r="G27" s="231"/>
      <c r="H27" s="231"/>
      <c r="I27" s="231"/>
      <c r="J27" s="231"/>
      <c r="K27" s="231"/>
      <c r="L27" s="231"/>
    </row>
    <row r="28" spans="1:18" s="112" customFormat="1">
      <c r="B28" s="113"/>
      <c r="C28" s="113"/>
      <c r="D28" s="113"/>
      <c r="E28" s="113"/>
      <c r="F28" s="114"/>
      <c r="G28" s="114"/>
      <c r="H28" s="114"/>
      <c r="I28" s="114"/>
      <c r="J28" s="113"/>
      <c r="K28" s="113"/>
      <c r="L28" s="113"/>
    </row>
    <row r="29" spans="1:18" s="112" customFormat="1" ht="31.5" customHeight="1">
      <c r="A29" s="219" t="s">
        <v>195</v>
      </c>
      <c r="B29" s="219" t="s">
        <v>3</v>
      </c>
      <c r="C29" s="226" t="s">
        <v>196</v>
      </c>
      <c r="D29" s="226" t="s">
        <v>2</v>
      </c>
      <c r="E29" s="226" t="s">
        <v>197</v>
      </c>
      <c r="F29" s="233" t="s">
        <v>10</v>
      </c>
      <c r="G29" s="234"/>
      <c r="H29" s="234"/>
      <c r="I29" s="235"/>
      <c r="J29" s="226" t="s">
        <v>198</v>
      </c>
      <c r="K29" s="226" t="s">
        <v>12</v>
      </c>
      <c r="L29" s="226" t="s">
        <v>199</v>
      </c>
      <c r="M29" s="228" t="s">
        <v>200</v>
      </c>
    </row>
    <row r="30" spans="1:18" s="112" customFormat="1" ht="22.5" customHeight="1">
      <c r="A30" s="221"/>
      <c r="B30" s="221"/>
      <c r="C30" s="227"/>
      <c r="D30" s="227"/>
      <c r="E30" s="227"/>
      <c r="F30" s="115" t="s">
        <v>4</v>
      </c>
      <c r="G30" s="115" t="s">
        <v>5</v>
      </c>
      <c r="H30" s="115" t="s">
        <v>6</v>
      </c>
      <c r="I30" s="115" t="s">
        <v>7</v>
      </c>
      <c r="J30" s="227"/>
      <c r="K30" s="227"/>
      <c r="L30" s="227"/>
      <c r="M30" s="229"/>
    </row>
    <row r="31" spans="1:18" s="112" customFormat="1" ht="26.25" customHeight="1">
      <c r="A31" s="116">
        <v>1</v>
      </c>
      <c r="B31" s="108" t="s">
        <v>9</v>
      </c>
      <c r="C31" s="117" t="s">
        <v>201</v>
      </c>
      <c r="D31" s="117">
        <v>27</v>
      </c>
      <c r="E31" s="117">
        <v>27</v>
      </c>
      <c r="F31" s="115">
        <v>0</v>
      </c>
      <c r="G31" s="115">
        <v>6</v>
      </c>
      <c r="H31" s="115">
        <v>19</v>
      </c>
      <c r="I31" s="115">
        <v>2</v>
      </c>
      <c r="J31" s="118">
        <f>F31/E31*100</f>
        <v>0</v>
      </c>
      <c r="K31" s="118">
        <f>(H31+I31)/E31*100</f>
        <v>77.777777777777786</v>
      </c>
      <c r="L31" s="117">
        <v>0</v>
      </c>
      <c r="M31" s="119">
        <f>SUM(F31:I31)</f>
        <v>27</v>
      </c>
    </row>
    <row r="32" spans="1:18" s="112" customFormat="1" ht="24" customHeight="1">
      <c r="A32" s="116">
        <v>2</v>
      </c>
      <c r="B32" s="108" t="s">
        <v>9</v>
      </c>
      <c r="C32" s="117" t="s">
        <v>202</v>
      </c>
      <c r="D32" s="117">
        <v>27</v>
      </c>
      <c r="E32" s="117">
        <v>27</v>
      </c>
      <c r="F32" s="115">
        <v>0</v>
      </c>
      <c r="G32" s="115">
        <v>11</v>
      </c>
      <c r="H32" s="115">
        <v>10</v>
      </c>
      <c r="I32" s="115">
        <v>6</v>
      </c>
      <c r="J32" s="118">
        <f>F32/E32*100</f>
        <v>0</v>
      </c>
      <c r="K32" s="118">
        <f>(H32+I32)/E32*100</f>
        <v>59.259259259259252</v>
      </c>
      <c r="L32" s="117">
        <v>0</v>
      </c>
      <c r="M32" s="119">
        <f>SUM(F32:I32)</f>
        <v>27</v>
      </c>
    </row>
    <row r="33" spans="1:13" s="112" customFormat="1" ht="35.25" customHeight="1">
      <c r="A33" s="116">
        <v>3</v>
      </c>
      <c r="B33" s="108" t="s">
        <v>203</v>
      </c>
      <c r="C33" s="117">
        <v>7</v>
      </c>
      <c r="D33" s="117">
        <v>3</v>
      </c>
      <c r="E33" s="117">
        <v>3</v>
      </c>
      <c r="F33" s="115">
        <v>0</v>
      </c>
      <c r="G33" s="115">
        <v>1</v>
      </c>
      <c r="H33" s="115">
        <v>2</v>
      </c>
      <c r="I33" s="115">
        <v>0</v>
      </c>
      <c r="J33" s="118">
        <v>0</v>
      </c>
      <c r="K33" s="118">
        <v>66.666666666666657</v>
      </c>
      <c r="L33" s="117">
        <v>0</v>
      </c>
      <c r="M33" s="119">
        <v>3</v>
      </c>
    </row>
    <row r="34" spans="1:13" s="112" customFormat="1" ht="27" customHeight="1">
      <c r="A34" s="116">
        <v>4</v>
      </c>
      <c r="B34" s="108" t="s">
        <v>187</v>
      </c>
      <c r="C34" s="117">
        <v>7</v>
      </c>
      <c r="D34" s="117">
        <v>7</v>
      </c>
      <c r="E34" s="117">
        <v>6</v>
      </c>
      <c r="F34" s="115">
        <v>0</v>
      </c>
      <c r="G34" s="115">
        <v>3</v>
      </c>
      <c r="H34" s="115">
        <v>3</v>
      </c>
      <c r="I34" s="115">
        <v>0</v>
      </c>
      <c r="J34" s="118">
        <f>F34/E34*100</f>
        <v>0</v>
      </c>
      <c r="K34" s="118">
        <f>(H34+I34)/E34*100</f>
        <v>50</v>
      </c>
      <c r="L34" s="117">
        <v>0</v>
      </c>
      <c r="M34" s="119">
        <f>SUM(F34:I34)</f>
        <v>6</v>
      </c>
    </row>
    <row r="35" spans="1:13" s="112" customFormat="1" ht="13.9" customHeight="1">
      <c r="A35" s="116">
        <v>5</v>
      </c>
      <c r="B35" s="108" t="s">
        <v>8</v>
      </c>
      <c r="C35" s="117">
        <v>7</v>
      </c>
      <c r="D35" s="117">
        <v>12</v>
      </c>
      <c r="E35" s="117">
        <v>12</v>
      </c>
      <c r="F35" s="115">
        <v>3</v>
      </c>
      <c r="G35" s="115">
        <v>5</v>
      </c>
      <c r="H35" s="115">
        <v>4</v>
      </c>
      <c r="I35" s="115">
        <v>0</v>
      </c>
      <c r="J35" s="118">
        <f>F35/E35*100</f>
        <v>25</v>
      </c>
      <c r="K35" s="118">
        <f>(H35+I35)/E35*100</f>
        <v>33.333333333333329</v>
      </c>
      <c r="L35" s="117">
        <v>3</v>
      </c>
      <c r="M35" s="119">
        <f>SUM(F35:I35)</f>
        <v>12</v>
      </c>
    </row>
    <row r="36" spans="1:13" s="112" customFormat="1" ht="26.25" customHeight="1">
      <c r="A36" s="116">
        <v>6</v>
      </c>
      <c r="B36" s="108" t="s">
        <v>188</v>
      </c>
      <c r="C36" s="117">
        <v>7</v>
      </c>
      <c r="D36" s="117">
        <v>7</v>
      </c>
      <c r="E36" s="117">
        <v>6</v>
      </c>
      <c r="F36" s="115">
        <v>1</v>
      </c>
      <c r="G36" s="115">
        <v>5</v>
      </c>
      <c r="H36" s="115">
        <v>0</v>
      </c>
      <c r="I36" s="115">
        <v>0</v>
      </c>
      <c r="J36" s="118">
        <v>16.7</v>
      </c>
      <c r="K36" s="118">
        <v>0</v>
      </c>
      <c r="L36" s="117">
        <v>2</v>
      </c>
      <c r="M36" s="119">
        <v>6</v>
      </c>
    </row>
    <row r="37" spans="1:13" s="112" customFormat="1" ht="21" customHeight="1">
      <c r="A37" s="116">
        <v>7</v>
      </c>
      <c r="B37" s="108" t="s">
        <v>13</v>
      </c>
      <c r="C37" s="117">
        <v>7</v>
      </c>
      <c r="D37" s="117">
        <v>18</v>
      </c>
      <c r="E37" s="117">
        <v>14</v>
      </c>
      <c r="F37" s="115">
        <v>0</v>
      </c>
      <c r="G37" s="115">
        <v>8</v>
      </c>
      <c r="H37" s="115">
        <v>6</v>
      </c>
      <c r="I37" s="115">
        <v>0</v>
      </c>
      <c r="J37" s="118">
        <f t="shared" ref="J37:J43" si="5">F37/E37*100</f>
        <v>0</v>
      </c>
      <c r="K37" s="118">
        <f t="shared" ref="K37:K43" si="6">(H37+I37)/E37*100</f>
        <v>42.857142857142854</v>
      </c>
      <c r="L37" s="117">
        <v>0</v>
      </c>
      <c r="M37" s="119">
        <f>SUM(F37:I37)</f>
        <v>14</v>
      </c>
    </row>
    <row r="38" spans="1:13" s="112" customFormat="1" ht="13.9" customHeight="1">
      <c r="A38" s="116">
        <v>8</v>
      </c>
      <c r="B38" s="108" t="s">
        <v>0</v>
      </c>
      <c r="C38" s="117">
        <v>7</v>
      </c>
      <c r="D38" s="117">
        <v>10</v>
      </c>
      <c r="E38" s="117">
        <v>8</v>
      </c>
      <c r="F38" s="115">
        <v>2</v>
      </c>
      <c r="G38" s="115">
        <v>5</v>
      </c>
      <c r="H38" s="115">
        <v>1</v>
      </c>
      <c r="I38" s="115">
        <v>0</v>
      </c>
      <c r="J38" s="118">
        <f t="shared" si="5"/>
        <v>25</v>
      </c>
      <c r="K38" s="118">
        <f t="shared" si="6"/>
        <v>12.5</v>
      </c>
      <c r="L38" s="117">
        <v>2</v>
      </c>
      <c r="M38" s="119">
        <f>SUM(F38:I38)</f>
        <v>8</v>
      </c>
    </row>
    <row r="39" spans="1:13" s="112" customFormat="1" ht="13.9" customHeight="1">
      <c r="A39" s="116">
        <v>9</v>
      </c>
      <c r="B39" s="108" t="s">
        <v>16</v>
      </c>
      <c r="C39" s="117">
        <v>7</v>
      </c>
      <c r="D39" s="117">
        <v>8</v>
      </c>
      <c r="E39" s="117">
        <v>8</v>
      </c>
      <c r="F39" s="115">
        <v>0</v>
      </c>
      <c r="G39" s="115">
        <v>1</v>
      </c>
      <c r="H39" s="115">
        <v>7</v>
      </c>
      <c r="I39" s="115">
        <v>0</v>
      </c>
      <c r="J39" s="118">
        <f t="shared" si="5"/>
        <v>0</v>
      </c>
      <c r="K39" s="118">
        <f t="shared" si="6"/>
        <v>87.5</v>
      </c>
      <c r="L39" s="117">
        <v>0</v>
      </c>
      <c r="M39" s="119">
        <f t="shared" ref="M39:M44" si="7">SUM(F39:I39)</f>
        <v>8</v>
      </c>
    </row>
    <row r="40" spans="1:13" s="112" customFormat="1" ht="13.9" customHeight="1">
      <c r="A40" s="116">
        <v>10</v>
      </c>
      <c r="B40" s="108" t="s">
        <v>1</v>
      </c>
      <c r="C40" s="117">
        <v>7</v>
      </c>
      <c r="D40" s="117">
        <v>6</v>
      </c>
      <c r="E40" s="117">
        <v>6</v>
      </c>
      <c r="F40" s="115">
        <v>0</v>
      </c>
      <c r="G40" s="115">
        <v>4</v>
      </c>
      <c r="H40" s="115">
        <v>2</v>
      </c>
      <c r="I40" s="115">
        <v>0</v>
      </c>
      <c r="J40" s="118">
        <f t="shared" si="5"/>
        <v>0</v>
      </c>
      <c r="K40" s="118">
        <f t="shared" si="6"/>
        <v>33.333333333333329</v>
      </c>
      <c r="L40" s="117">
        <v>0</v>
      </c>
      <c r="M40" s="119">
        <f t="shared" si="7"/>
        <v>6</v>
      </c>
    </row>
    <row r="41" spans="1:13" s="112" customFormat="1" ht="13.9" customHeight="1">
      <c r="A41" s="116">
        <v>11</v>
      </c>
      <c r="B41" s="108" t="s">
        <v>19</v>
      </c>
      <c r="C41" s="117">
        <v>7</v>
      </c>
      <c r="D41" s="117">
        <v>10</v>
      </c>
      <c r="E41" s="117">
        <v>9</v>
      </c>
      <c r="F41" s="115">
        <v>2</v>
      </c>
      <c r="G41" s="115">
        <v>2</v>
      </c>
      <c r="H41" s="115">
        <v>4</v>
      </c>
      <c r="I41" s="115">
        <v>1</v>
      </c>
      <c r="J41" s="118">
        <f t="shared" si="5"/>
        <v>22.222222222222221</v>
      </c>
      <c r="K41" s="118">
        <f t="shared" si="6"/>
        <v>55.555555555555557</v>
      </c>
      <c r="L41" s="117">
        <v>2</v>
      </c>
      <c r="M41" s="119">
        <f t="shared" si="7"/>
        <v>9</v>
      </c>
    </row>
    <row r="42" spans="1:13" s="112" customFormat="1" ht="13.9" customHeight="1">
      <c r="A42" s="116">
        <v>12</v>
      </c>
      <c r="B42" s="108" t="s">
        <v>14</v>
      </c>
      <c r="C42" s="117">
        <v>7</v>
      </c>
      <c r="D42" s="117">
        <v>14</v>
      </c>
      <c r="E42" s="117">
        <v>14</v>
      </c>
      <c r="F42" s="115">
        <v>2</v>
      </c>
      <c r="G42" s="115">
        <v>12</v>
      </c>
      <c r="H42" s="115">
        <v>0</v>
      </c>
      <c r="I42" s="115">
        <v>0</v>
      </c>
      <c r="J42" s="118">
        <f t="shared" si="5"/>
        <v>14.285714285714285</v>
      </c>
      <c r="K42" s="118">
        <f t="shared" si="6"/>
        <v>0</v>
      </c>
      <c r="L42" s="117">
        <v>2</v>
      </c>
      <c r="M42" s="119">
        <f t="shared" si="7"/>
        <v>14</v>
      </c>
    </row>
    <row r="43" spans="1:13" s="112" customFormat="1" ht="13.9" customHeight="1">
      <c r="A43" s="116">
        <v>13</v>
      </c>
      <c r="B43" s="108" t="s">
        <v>190</v>
      </c>
      <c r="C43" s="117">
        <v>7</v>
      </c>
      <c r="D43" s="117">
        <v>6</v>
      </c>
      <c r="E43" s="117">
        <v>6</v>
      </c>
      <c r="F43" s="115">
        <v>1</v>
      </c>
      <c r="G43" s="115">
        <v>3</v>
      </c>
      <c r="H43" s="115">
        <v>2</v>
      </c>
      <c r="I43" s="115">
        <v>0</v>
      </c>
      <c r="J43" s="118">
        <f t="shared" si="5"/>
        <v>16.666666666666664</v>
      </c>
      <c r="K43" s="118">
        <f t="shared" si="6"/>
        <v>33.333333333333329</v>
      </c>
      <c r="L43" s="117">
        <v>1</v>
      </c>
      <c r="M43" s="119">
        <f t="shared" si="7"/>
        <v>6</v>
      </c>
    </row>
    <row r="44" spans="1:13" s="122" customFormat="1" ht="14.25">
      <c r="A44" s="120"/>
      <c r="B44" s="120" t="s">
        <v>204</v>
      </c>
      <c r="C44" s="120"/>
      <c r="D44" s="120">
        <f>SUM(D31:D43)</f>
        <v>155</v>
      </c>
      <c r="E44" s="120">
        <f t="shared" ref="E44:L44" si="8">SUM(E31:E43)</f>
        <v>146</v>
      </c>
      <c r="F44" s="120">
        <f t="shared" si="8"/>
        <v>11</v>
      </c>
      <c r="G44" s="120">
        <f t="shared" si="8"/>
        <v>66</v>
      </c>
      <c r="H44" s="120">
        <f t="shared" si="8"/>
        <v>60</v>
      </c>
      <c r="I44" s="120">
        <f t="shared" si="8"/>
        <v>9</v>
      </c>
      <c r="J44" s="120">
        <v>7.5</v>
      </c>
      <c r="K44" s="120">
        <v>47.2</v>
      </c>
      <c r="L44" s="120">
        <f t="shared" si="8"/>
        <v>12</v>
      </c>
      <c r="M44" s="121">
        <f t="shared" si="7"/>
        <v>146</v>
      </c>
    </row>
    <row r="46" spans="1:13" s="112" customFormat="1" ht="15" customHeight="1">
      <c r="A46" s="230" t="s">
        <v>192</v>
      </c>
      <c r="B46" s="230"/>
      <c r="C46" s="230"/>
      <c r="D46" s="230"/>
      <c r="E46" s="230"/>
      <c r="F46" s="230"/>
      <c r="G46" s="230"/>
      <c r="H46" s="230"/>
      <c r="I46" s="230"/>
      <c r="J46" s="230"/>
      <c r="K46" s="230"/>
      <c r="L46" s="230"/>
      <c r="M46" s="111"/>
    </row>
    <row r="47" spans="1:13" s="112" customFormat="1">
      <c r="A47" s="231" t="s">
        <v>205</v>
      </c>
      <c r="B47" s="231"/>
      <c r="C47" s="231"/>
      <c r="D47" s="231"/>
      <c r="E47" s="231"/>
      <c r="F47" s="231"/>
      <c r="G47" s="231"/>
      <c r="H47" s="231"/>
      <c r="I47" s="231"/>
      <c r="J47" s="231"/>
      <c r="K47" s="231"/>
      <c r="L47" s="231"/>
    </row>
    <row r="48" spans="1:13" s="112" customFormat="1">
      <c r="A48" s="231" t="s">
        <v>206</v>
      </c>
      <c r="B48" s="231"/>
      <c r="C48" s="231"/>
      <c r="D48" s="231"/>
      <c r="E48" s="231"/>
      <c r="F48" s="231"/>
      <c r="G48" s="231"/>
      <c r="H48" s="231"/>
      <c r="I48" s="231"/>
      <c r="J48" s="231"/>
      <c r="K48" s="231"/>
      <c r="L48" s="231"/>
    </row>
    <row r="49" spans="1:13" s="112" customFormat="1">
      <c r="B49" s="113"/>
      <c r="C49" s="113"/>
      <c r="D49" s="113"/>
      <c r="E49" s="113"/>
      <c r="F49" s="114"/>
      <c r="G49" s="114"/>
      <c r="H49" s="114"/>
      <c r="I49" s="114"/>
      <c r="J49" s="113"/>
      <c r="K49" s="113"/>
      <c r="L49" s="113"/>
    </row>
    <row r="50" spans="1:13" s="112" customFormat="1" ht="31.5" customHeight="1">
      <c r="A50" s="219" t="s">
        <v>195</v>
      </c>
      <c r="B50" s="219" t="s">
        <v>3</v>
      </c>
      <c r="C50" s="226" t="s">
        <v>196</v>
      </c>
      <c r="D50" s="226" t="s">
        <v>2</v>
      </c>
      <c r="E50" s="226" t="s">
        <v>197</v>
      </c>
      <c r="F50" s="233" t="s">
        <v>10</v>
      </c>
      <c r="G50" s="234"/>
      <c r="H50" s="234"/>
      <c r="I50" s="235"/>
      <c r="J50" s="226" t="s">
        <v>198</v>
      </c>
      <c r="K50" s="226" t="s">
        <v>12</v>
      </c>
      <c r="L50" s="226" t="s">
        <v>199</v>
      </c>
      <c r="M50" s="228" t="s">
        <v>200</v>
      </c>
    </row>
    <row r="51" spans="1:13" s="112" customFormat="1" ht="22.5" customHeight="1">
      <c r="A51" s="221"/>
      <c r="B51" s="221"/>
      <c r="C51" s="227"/>
      <c r="D51" s="227"/>
      <c r="E51" s="227"/>
      <c r="F51" s="115" t="s">
        <v>4</v>
      </c>
      <c r="G51" s="115" t="s">
        <v>5</v>
      </c>
      <c r="H51" s="115" t="s">
        <v>6</v>
      </c>
      <c r="I51" s="115" t="s">
        <v>7</v>
      </c>
      <c r="J51" s="227"/>
      <c r="K51" s="227"/>
      <c r="L51" s="227"/>
      <c r="M51" s="229"/>
    </row>
    <row r="52" spans="1:13" s="112" customFormat="1" ht="22.5" customHeight="1">
      <c r="A52" s="116">
        <v>1</v>
      </c>
      <c r="B52" s="123" t="s">
        <v>9</v>
      </c>
      <c r="C52" s="117" t="s">
        <v>207</v>
      </c>
      <c r="D52" s="117">
        <v>20</v>
      </c>
      <c r="E52" s="117">
        <v>19</v>
      </c>
      <c r="F52" s="115">
        <v>0</v>
      </c>
      <c r="G52" s="115">
        <v>2</v>
      </c>
      <c r="H52" s="115">
        <v>10</v>
      </c>
      <c r="I52" s="115">
        <v>7</v>
      </c>
      <c r="J52" s="118">
        <f>F52/E52*100</f>
        <v>0</v>
      </c>
      <c r="K52" s="118">
        <f>(H52+I52)/E52*100</f>
        <v>89.473684210526315</v>
      </c>
      <c r="L52" s="117">
        <v>0</v>
      </c>
      <c r="M52" s="119">
        <f>SUM(F52:I52)</f>
        <v>19</v>
      </c>
    </row>
    <row r="53" spans="1:13" s="112" customFormat="1" ht="21" customHeight="1">
      <c r="A53" s="116">
        <v>2</v>
      </c>
      <c r="B53" s="123" t="s">
        <v>9</v>
      </c>
      <c r="C53" s="117" t="s">
        <v>24</v>
      </c>
      <c r="D53" s="117">
        <v>15</v>
      </c>
      <c r="E53" s="117">
        <v>13</v>
      </c>
      <c r="F53" s="115">
        <v>0</v>
      </c>
      <c r="G53" s="115">
        <v>4</v>
      </c>
      <c r="H53" s="115">
        <v>8</v>
      </c>
      <c r="I53" s="115">
        <v>1</v>
      </c>
      <c r="J53" s="118">
        <f>F53/E53*100</f>
        <v>0</v>
      </c>
      <c r="K53" s="118">
        <f>(H53+I53)/E53*100</f>
        <v>69.230769230769226</v>
      </c>
      <c r="L53" s="117">
        <v>1</v>
      </c>
      <c r="M53" s="119">
        <f>SUM(F53:I53)</f>
        <v>13</v>
      </c>
    </row>
    <row r="54" spans="1:13" s="112" customFormat="1" ht="22.5" customHeight="1">
      <c r="A54" s="116">
        <v>3</v>
      </c>
      <c r="B54" s="123" t="s">
        <v>9</v>
      </c>
      <c r="C54" s="117" t="s">
        <v>208</v>
      </c>
      <c r="D54" s="117">
        <v>19</v>
      </c>
      <c r="E54" s="117">
        <v>17</v>
      </c>
      <c r="F54" s="115">
        <v>0</v>
      </c>
      <c r="G54" s="115">
        <v>4</v>
      </c>
      <c r="H54" s="115">
        <v>10</v>
      </c>
      <c r="I54" s="115">
        <v>3</v>
      </c>
      <c r="J54" s="118">
        <f t="shared" ref="J54:J61" si="9">F54/E54*100</f>
        <v>0</v>
      </c>
      <c r="K54" s="118">
        <f t="shared" ref="K54:K61" si="10">(H54+I54)/E54*100</f>
        <v>76.470588235294116</v>
      </c>
      <c r="L54" s="117">
        <v>0</v>
      </c>
      <c r="M54" s="119">
        <v>17</v>
      </c>
    </row>
    <row r="55" spans="1:13" s="112" customFormat="1" ht="24" customHeight="1">
      <c r="A55" s="116">
        <v>4</v>
      </c>
      <c r="B55" s="123" t="s">
        <v>187</v>
      </c>
      <c r="C55" s="117">
        <v>8</v>
      </c>
      <c r="D55" s="117">
        <v>4</v>
      </c>
      <c r="E55" s="117">
        <v>3</v>
      </c>
      <c r="F55" s="115">
        <v>0</v>
      </c>
      <c r="G55" s="115">
        <v>0</v>
      </c>
      <c r="H55" s="115">
        <v>3</v>
      </c>
      <c r="I55" s="115">
        <v>0</v>
      </c>
      <c r="J55" s="118">
        <f t="shared" si="9"/>
        <v>0</v>
      </c>
      <c r="K55" s="118">
        <f t="shared" si="10"/>
        <v>100</v>
      </c>
      <c r="L55" s="117">
        <v>0</v>
      </c>
      <c r="M55" s="119">
        <f t="shared" ref="M55:M61" si="11">SUM(F55:I55)</f>
        <v>3</v>
      </c>
    </row>
    <row r="56" spans="1:13" s="112" customFormat="1" ht="13.9" customHeight="1">
      <c r="A56" s="116">
        <v>5</v>
      </c>
      <c r="B56" s="123" t="s">
        <v>8</v>
      </c>
      <c r="C56" s="117">
        <v>8</v>
      </c>
      <c r="D56" s="117">
        <v>12</v>
      </c>
      <c r="E56" s="117">
        <v>11</v>
      </c>
      <c r="F56" s="115">
        <v>1</v>
      </c>
      <c r="G56" s="115">
        <v>2</v>
      </c>
      <c r="H56" s="115">
        <v>8</v>
      </c>
      <c r="I56" s="115">
        <v>0</v>
      </c>
      <c r="J56" s="118">
        <f t="shared" si="9"/>
        <v>9.0909090909090917</v>
      </c>
      <c r="K56" s="118">
        <f t="shared" si="10"/>
        <v>72.727272727272734</v>
      </c>
      <c r="L56" s="117">
        <v>1</v>
      </c>
      <c r="M56" s="119">
        <f t="shared" si="11"/>
        <v>11</v>
      </c>
    </row>
    <row r="57" spans="1:13" s="112" customFormat="1" ht="25.5" customHeight="1">
      <c r="A57" s="116">
        <v>6</v>
      </c>
      <c r="B57" s="123" t="s">
        <v>188</v>
      </c>
      <c r="C57" s="117">
        <v>8</v>
      </c>
      <c r="D57" s="117">
        <v>3</v>
      </c>
      <c r="E57" s="117">
        <v>3</v>
      </c>
      <c r="F57" s="115">
        <v>1</v>
      </c>
      <c r="G57" s="115">
        <v>2</v>
      </c>
      <c r="H57" s="115">
        <v>0</v>
      </c>
      <c r="I57" s="115">
        <v>0</v>
      </c>
      <c r="J57" s="118">
        <f>F57/E57*100</f>
        <v>33.333333333333329</v>
      </c>
      <c r="K57" s="118">
        <f>(H57+I57)/E57*100</f>
        <v>0</v>
      </c>
      <c r="L57" s="117">
        <v>1</v>
      </c>
      <c r="M57" s="119">
        <f>SUM(F57:I57)</f>
        <v>3</v>
      </c>
    </row>
    <row r="58" spans="1:13" s="112" customFormat="1" ht="13.9" customHeight="1">
      <c r="A58" s="116">
        <v>7</v>
      </c>
      <c r="B58" s="123" t="s">
        <v>13</v>
      </c>
      <c r="C58" s="117">
        <v>8</v>
      </c>
      <c r="D58" s="117">
        <v>23</v>
      </c>
      <c r="E58" s="117">
        <v>17</v>
      </c>
      <c r="F58" s="115">
        <v>1</v>
      </c>
      <c r="G58" s="115">
        <v>8</v>
      </c>
      <c r="H58" s="115">
        <v>8</v>
      </c>
      <c r="I58" s="115">
        <v>0</v>
      </c>
      <c r="J58" s="118">
        <f t="shared" si="9"/>
        <v>5.8823529411764701</v>
      </c>
      <c r="K58" s="118">
        <f t="shared" si="10"/>
        <v>47.058823529411761</v>
      </c>
      <c r="L58" s="117">
        <v>1</v>
      </c>
      <c r="M58" s="119">
        <f t="shared" si="11"/>
        <v>17</v>
      </c>
    </row>
    <row r="59" spans="1:13" s="112" customFormat="1" ht="13.9" customHeight="1">
      <c r="A59" s="116">
        <v>8</v>
      </c>
      <c r="B59" s="123" t="s">
        <v>0</v>
      </c>
      <c r="C59" s="117">
        <v>8</v>
      </c>
      <c r="D59" s="117">
        <v>15</v>
      </c>
      <c r="E59" s="117">
        <v>12</v>
      </c>
      <c r="F59" s="115">
        <v>2</v>
      </c>
      <c r="G59" s="115">
        <v>5</v>
      </c>
      <c r="H59" s="115">
        <v>4</v>
      </c>
      <c r="I59" s="115">
        <v>1</v>
      </c>
      <c r="J59" s="118">
        <f>F59/E59*100</f>
        <v>16.666666666666664</v>
      </c>
      <c r="K59" s="118">
        <f>(H59+I59)/E59*100</f>
        <v>41.666666666666671</v>
      </c>
      <c r="L59" s="117">
        <v>2</v>
      </c>
      <c r="M59" s="119">
        <f>SUM(F59:I59)</f>
        <v>12</v>
      </c>
    </row>
    <row r="60" spans="1:13" s="112" customFormat="1" ht="13.9" customHeight="1">
      <c r="A60" s="116">
        <v>9</v>
      </c>
      <c r="B60" s="124" t="s">
        <v>16</v>
      </c>
      <c r="C60" s="117">
        <v>8</v>
      </c>
      <c r="D60" s="117">
        <v>11</v>
      </c>
      <c r="E60" s="117">
        <v>9</v>
      </c>
      <c r="F60" s="115">
        <v>1</v>
      </c>
      <c r="G60" s="115">
        <v>4</v>
      </c>
      <c r="H60" s="115">
        <v>4</v>
      </c>
      <c r="I60" s="115">
        <v>0</v>
      </c>
      <c r="J60" s="118">
        <f t="shared" si="9"/>
        <v>11.111111111111111</v>
      </c>
      <c r="K60" s="118">
        <f t="shared" si="10"/>
        <v>44.444444444444443</v>
      </c>
      <c r="L60" s="117">
        <v>0</v>
      </c>
      <c r="M60" s="119">
        <f t="shared" si="11"/>
        <v>9</v>
      </c>
    </row>
    <row r="61" spans="1:13" s="112" customFormat="1" ht="13.9" customHeight="1">
      <c r="A61" s="116">
        <v>10</v>
      </c>
      <c r="B61" s="125" t="s">
        <v>19</v>
      </c>
      <c r="C61" s="117">
        <v>8</v>
      </c>
      <c r="D61" s="117">
        <v>5</v>
      </c>
      <c r="E61" s="117">
        <v>5</v>
      </c>
      <c r="F61" s="115">
        <v>3</v>
      </c>
      <c r="G61" s="115">
        <v>1</v>
      </c>
      <c r="H61" s="115">
        <v>1</v>
      </c>
      <c r="I61" s="115">
        <v>0</v>
      </c>
      <c r="J61" s="118">
        <f t="shared" si="9"/>
        <v>60</v>
      </c>
      <c r="K61" s="118">
        <f t="shared" si="10"/>
        <v>20</v>
      </c>
      <c r="L61" s="117">
        <v>1</v>
      </c>
      <c r="M61" s="119">
        <f t="shared" si="11"/>
        <v>5</v>
      </c>
    </row>
    <row r="62" spans="1:13" s="112" customFormat="1" ht="13.9" customHeight="1">
      <c r="A62" s="116">
        <v>11</v>
      </c>
      <c r="B62" s="125" t="s">
        <v>14</v>
      </c>
      <c r="C62" s="117">
        <v>8</v>
      </c>
      <c r="D62" s="117">
        <v>12</v>
      </c>
      <c r="E62" s="117">
        <v>11</v>
      </c>
      <c r="F62" s="115">
        <v>1</v>
      </c>
      <c r="G62" s="115">
        <v>9</v>
      </c>
      <c r="H62" s="115">
        <v>1</v>
      </c>
      <c r="I62" s="115"/>
      <c r="J62" s="118">
        <f>F62/E62*100</f>
        <v>9.0909090909090917</v>
      </c>
      <c r="K62" s="118">
        <f>(H62+I62)/E62*100</f>
        <v>9.0909090909090917</v>
      </c>
      <c r="L62" s="117">
        <v>1</v>
      </c>
      <c r="M62" s="119">
        <f>SUM(F62:I62)</f>
        <v>11</v>
      </c>
    </row>
    <row r="63" spans="1:13" s="112" customFormat="1" ht="13.9" customHeight="1">
      <c r="A63" s="116">
        <v>12</v>
      </c>
      <c r="B63" s="125" t="s">
        <v>190</v>
      </c>
      <c r="C63" s="117">
        <v>8</v>
      </c>
      <c r="D63" s="117">
        <v>8</v>
      </c>
      <c r="E63" s="117">
        <v>8</v>
      </c>
      <c r="F63" s="115">
        <v>1</v>
      </c>
      <c r="G63" s="115">
        <v>4</v>
      </c>
      <c r="H63" s="115">
        <v>3</v>
      </c>
      <c r="I63" s="115">
        <v>0</v>
      </c>
      <c r="J63" s="118">
        <f>F63/E63*100</f>
        <v>12.5</v>
      </c>
      <c r="K63" s="118">
        <f>(H63+I63)/E63*100</f>
        <v>37.5</v>
      </c>
      <c r="L63" s="117">
        <v>1</v>
      </c>
      <c r="M63" s="119">
        <v>8</v>
      </c>
    </row>
    <row r="64" spans="1:13" s="122" customFormat="1" ht="14.25">
      <c r="A64" s="120"/>
      <c r="B64" s="120" t="s">
        <v>204</v>
      </c>
      <c r="C64" s="120"/>
      <c r="D64" s="120">
        <f>SUM(D52:D63)</f>
        <v>147</v>
      </c>
      <c r="E64" s="120">
        <f t="shared" ref="E64:L64" si="12">SUM(E52:E63)</f>
        <v>128</v>
      </c>
      <c r="F64" s="120">
        <f t="shared" si="12"/>
        <v>11</v>
      </c>
      <c r="G64" s="120">
        <f t="shared" si="12"/>
        <v>45</v>
      </c>
      <c r="H64" s="120">
        <f t="shared" si="12"/>
        <v>60</v>
      </c>
      <c r="I64" s="120">
        <f t="shared" si="12"/>
        <v>12</v>
      </c>
      <c r="J64" s="118">
        <f>F64/E64*100</f>
        <v>8.59375</v>
      </c>
      <c r="K64" s="118">
        <f>(H64+I64)/E64*100</f>
        <v>56.25</v>
      </c>
      <c r="L64" s="120">
        <f t="shared" si="12"/>
        <v>9</v>
      </c>
      <c r="M64" s="121">
        <f>SUM(F64:I64)</f>
        <v>128</v>
      </c>
    </row>
    <row r="66" spans="2:12">
      <c r="B66" s="240" t="s">
        <v>209</v>
      </c>
      <c r="C66" s="240"/>
      <c r="D66" s="240"/>
      <c r="E66" s="240"/>
      <c r="F66" s="240"/>
      <c r="G66" s="240"/>
      <c r="H66" s="240"/>
      <c r="I66" s="240"/>
      <c r="J66" s="240"/>
      <c r="K66" s="240"/>
    </row>
    <row r="68" spans="2:12" ht="30">
      <c r="B68" s="1"/>
      <c r="C68" s="1"/>
      <c r="D68" s="1" t="s">
        <v>210</v>
      </c>
      <c r="E68" s="241" t="s">
        <v>211</v>
      </c>
      <c r="F68" s="241"/>
      <c r="G68" s="241"/>
      <c r="H68" s="241"/>
      <c r="I68" s="126" t="s">
        <v>212</v>
      </c>
      <c r="J68" s="126" t="s">
        <v>213</v>
      </c>
      <c r="K68" s="127" t="s">
        <v>214</v>
      </c>
      <c r="L68" s="128" t="s">
        <v>74</v>
      </c>
    </row>
    <row r="69" spans="2:12">
      <c r="B69" s="129"/>
      <c r="C69" s="129"/>
      <c r="D69" s="129"/>
      <c r="E69" s="126">
        <v>2</v>
      </c>
      <c r="F69" s="126">
        <v>3</v>
      </c>
      <c r="G69" s="126">
        <v>4</v>
      </c>
      <c r="H69" s="126">
        <v>5</v>
      </c>
      <c r="I69" s="126" t="s">
        <v>23</v>
      </c>
      <c r="J69" s="126" t="s">
        <v>23</v>
      </c>
      <c r="K69" s="129"/>
      <c r="L69" s="129"/>
    </row>
    <row r="70" spans="2:12" ht="38.25">
      <c r="B70" s="129">
        <v>1</v>
      </c>
      <c r="C70" s="126" t="s">
        <v>215</v>
      </c>
      <c r="D70" s="126">
        <v>25</v>
      </c>
      <c r="E70" s="129">
        <v>2</v>
      </c>
      <c r="F70" s="129">
        <v>8</v>
      </c>
      <c r="G70" s="129">
        <v>13</v>
      </c>
      <c r="H70" s="129">
        <v>2</v>
      </c>
      <c r="I70" s="129">
        <v>8</v>
      </c>
      <c r="J70" s="129">
        <v>60</v>
      </c>
      <c r="K70" s="136" t="s">
        <v>216</v>
      </c>
      <c r="L70" s="129">
        <v>20.399999999999999</v>
      </c>
    </row>
    <row r="71" spans="2:12" ht="39" thickBot="1">
      <c r="B71" s="130">
        <v>2</v>
      </c>
      <c r="C71" s="131" t="s">
        <v>217</v>
      </c>
      <c r="D71" s="132">
        <v>25</v>
      </c>
      <c r="E71" s="129">
        <v>3</v>
      </c>
      <c r="F71" s="129">
        <v>11</v>
      </c>
      <c r="G71" s="129">
        <v>11</v>
      </c>
      <c r="H71" s="129">
        <v>0</v>
      </c>
      <c r="I71" s="129">
        <v>12</v>
      </c>
      <c r="J71" s="129">
        <v>44</v>
      </c>
      <c r="K71" s="136" t="s">
        <v>218</v>
      </c>
      <c r="L71" s="129">
        <v>18.440000000000001</v>
      </c>
    </row>
    <row r="72" spans="2:12" ht="39" thickBot="1">
      <c r="B72" s="129">
        <v>3</v>
      </c>
      <c r="C72" s="131" t="s">
        <v>219</v>
      </c>
      <c r="D72" s="126">
        <v>14</v>
      </c>
      <c r="E72" s="129">
        <v>2</v>
      </c>
      <c r="F72" s="129">
        <v>7</v>
      </c>
      <c r="G72" s="129">
        <v>5</v>
      </c>
      <c r="H72" s="129">
        <v>0</v>
      </c>
      <c r="I72" s="129">
        <f>2/14*100</f>
        <v>14.285714285714285</v>
      </c>
      <c r="J72" s="129">
        <v>35.700000000000003</v>
      </c>
      <c r="K72" s="136" t="s">
        <v>220</v>
      </c>
      <c r="L72" s="133">
        <v>21.6</v>
      </c>
    </row>
    <row r="73" spans="2:12" ht="26.25" thickBot="1">
      <c r="B73" s="129">
        <v>4</v>
      </c>
      <c r="C73" s="131" t="s">
        <v>221</v>
      </c>
      <c r="D73" s="126">
        <v>6</v>
      </c>
      <c r="E73" s="129">
        <v>1</v>
      </c>
      <c r="F73" s="129">
        <v>3</v>
      </c>
      <c r="G73" s="129">
        <v>2</v>
      </c>
      <c r="H73" s="129">
        <v>0</v>
      </c>
      <c r="I73" s="129">
        <v>16.600000000000001</v>
      </c>
      <c r="J73" s="129">
        <v>33.299999999999997</v>
      </c>
      <c r="K73" s="136" t="s">
        <v>222</v>
      </c>
      <c r="L73" s="133">
        <v>19.600000000000001</v>
      </c>
    </row>
    <row r="74" spans="2:12" ht="39" thickBot="1">
      <c r="B74" s="129">
        <v>5</v>
      </c>
      <c r="C74" s="131" t="s">
        <v>223</v>
      </c>
      <c r="D74" s="126">
        <v>26</v>
      </c>
      <c r="E74" s="129">
        <v>4</v>
      </c>
      <c r="F74" s="129">
        <v>17</v>
      </c>
      <c r="G74" s="129">
        <v>5</v>
      </c>
      <c r="H74" s="129">
        <v>0</v>
      </c>
      <c r="I74" s="129">
        <v>15.3</v>
      </c>
      <c r="J74" s="129">
        <v>19</v>
      </c>
      <c r="K74" s="136" t="s">
        <v>224</v>
      </c>
      <c r="L74" s="133">
        <v>19</v>
      </c>
    </row>
    <row r="75" spans="2:12" ht="26.25" thickBot="1">
      <c r="B75" s="129">
        <v>6</v>
      </c>
      <c r="C75" s="131" t="s">
        <v>225</v>
      </c>
      <c r="D75" s="126">
        <v>14</v>
      </c>
      <c r="E75" s="129">
        <v>2</v>
      </c>
      <c r="F75" s="129">
        <v>6</v>
      </c>
      <c r="G75" s="129">
        <v>3</v>
      </c>
      <c r="H75" s="129">
        <v>3</v>
      </c>
      <c r="I75" s="129">
        <v>14.2</v>
      </c>
      <c r="J75" s="129">
        <v>42.8</v>
      </c>
      <c r="K75" s="136" t="s">
        <v>226</v>
      </c>
      <c r="L75" s="133">
        <v>20.5</v>
      </c>
    </row>
    <row r="76" spans="2:12" ht="26.25" thickBot="1">
      <c r="B76" s="129">
        <v>7</v>
      </c>
      <c r="C76" s="131" t="s">
        <v>227</v>
      </c>
      <c r="D76" s="126">
        <v>8</v>
      </c>
      <c r="E76" s="129">
        <v>2</v>
      </c>
      <c r="F76" s="129">
        <v>5</v>
      </c>
      <c r="G76" s="129">
        <v>1</v>
      </c>
      <c r="H76" s="129">
        <v>0</v>
      </c>
      <c r="I76" s="129">
        <v>25</v>
      </c>
      <c r="J76" s="129">
        <v>12.5</v>
      </c>
      <c r="K76" s="136" t="s">
        <v>228</v>
      </c>
      <c r="L76" s="133">
        <v>17.600000000000001</v>
      </c>
    </row>
    <row r="77" spans="2:12" ht="39" thickBot="1">
      <c r="B77" s="129">
        <v>8</v>
      </c>
      <c r="C77" s="131" t="s">
        <v>229</v>
      </c>
      <c r="D77" s="126">
        <v>5</v>
      </c>
      <c r="E77" s="129">
        <v>0</v>
      </c>
      <c r="F77" s="129">
        <v>3</v>
      </c>
      <c r="G77" s="129">
        <v>1</v>
      </c>
      <c r="H77" s="129">
        <v>1</v>
      </c>
      <c r="I77" s="129">
        <v>0</v>
      </c>
      <c r="J77" s="129">
        <v>40</v>
      </c>
      <c r="K77" s="136" t="s">
        <v>230</v>
      </c>
      <c r="L77" s="133">
        <v>22.6</v>
      </c>
    </row>
    <row r="78" spans="2:12" ht="26.25" thickBot="1">
      <c r="B78" s="129">
        <v>9</v>
      </c>
      <c r="C78" s="131" t="s">
        <v>231</v>
      </c>
      <c r="D78" s="126">
        <v>5</v>
      </c>
      <c r="E78" s="129">
        <v>0</v>
      </c>
      <c r="F78" s="129">
        <v>2</v>
      </c>
      <c r="G78" s="129">
        <v>3</v>
      </c>
      <c r="H78" s="129">
        <v>0</v>
      </c>
      <c r="I78" s="129">
        <v>0</v>
      </c>
      <c r="J78" s="129">
        <v>60</v>
      </c>
      <c r="K78" s="136" t="s">
        <v>232</v>
      </c>
      <c r="L78" s="133">
        <v>22.6</v>
      </c>
    </row>
    <row r="79" spans="2:12" ht="39" thickBot="1">
      <c r="B79" s="129">
        <v>10</v>
      </c>
      <c r="C79" s="131" t="s">
        <v>233</v>
      </c>
      <c r="D79" s="126">
        <v>15</v>
      </c>
      <c r="E79" s="129">
        <v>3</v>
      </c>
      <c r="F79" s="129">
        <v>10</v>
      </c>
      <c r="G79" s="129">
        <v>1</v>
      </c>
      <c r="H79" s="129">
        <v>1</v>
      </c>
      <c r="I79" s="129">
        <v>20</v>
      </c>
      <c r="J79" s="129">
        <v>13</v>
      </c>
      <c r="K79" s="136" t="s">
        <v>234</v>
      </c>
      <c r="L79" s="133">
        <v>19.399999999999999</v>
      </c>
    </row>
    <row r="80" spans="2:12" ht="39" thickBot="1">
      <c r="B80" s="129">
        <v>11</v>
      </c>
      <c r="C80" s="131" t="s">
        <v>235</v>
      </c>
      <c r="D80" s="126">
        <v>8</v>
      </c>
      <c r="E80" s="129">
        <v>0</v>
      </c>
      <c r="F80" s="129">
        <v>6</v>
      </c>
      <c r="G80" s="129">
        <v>2</v>
      </c>
      <c r="H80" s="129">
        <v>0</v>
      </c>
      <c r="I80" s="129">
        <v>0</v>
      </c>
      <c r="J80" s="129">
        <v>25</v>
      </c>
      <c r="K80" s="136" t="s">
        <v>236</v>
      </c>
      <c r="L80" s="133">
        <v>20.3</v>
      </c>
    </row>
    <row r="81" spans="1:55" ht="25.5">
      <c r="B81" s="134">
        <v>12</v>
      </c>
      <c r="C81" s="135" t="s">
        <v>237</v>
      </c>
      <c r="D81" s="126">
        <v>3</v>
      </c>
      <c r="E81" s="129">
        <v>0</v>
      </c>
      <c r="F81" s="129">
        <v>2</v>
      </c>
      <c r="G81" s="129">
        <v>1</v>
      </c>
      <c r="H81" s="129">
        <v>0</v>
      </c>
      <c r="I81" s="129">
        <v>0</v>
      </c>
      <c r="J81" s="129">
        <v>33.299999999999997</v>
      </c>
      <c r="K81" s="136" t="s">
        <v>238</v>
      </c>
      <c r="L81" s="133">
        <v>19.3</v>
      </c>
    </row>
    <row r="82" spans="1:55">
      <c r="B82" s="129"/>
      <c r="C82" s="45" t="s">
        <v>239</v>
      </c>
      <c r="D82" s="45">
        <f>SUM(D70:D81)</f>
        <v>154</v>
      </c>
      <c r="E82" s="45">
        <f t="shared" ref="E82:H82" si="13">SUM(E70:E81)</f>
        <v>19</v>
      </c>
      <c r="F82" s="45">
        <f t="shared" si="13"/>
        <v>80</v>
      </c>
      <c r="G82" s="45">
        <f t="shared" si="13"/>
        <v>48</v>
      </c>
      <c r="H82" s="45">
        <f t="shared" si="13"/>
        <v>7</v>
      </c>
      <c r="I82" s="129">
        <v>12</v>
      </c>
      <c r="J82" s="129">
        <v>35.700000000000003</v>
      </c>
      <c r="K82" s="129"/>
      <c r="L82" s="129">
        <v>20.100000000000001</v>
      </c>
    </row>
    <row r="84" spans="1:55" ht="21" customHeight="1">
      <c r="A84" s="242" t="s">
        <v>240</v>
      </c>
      <c r="B84" s="242"/>
      <c r="C84" s="242"/>
      <c r="D84" s="242"/>
      <c r="E84" s="242"/>
      <c r="F84" s="242"/>
      <c r="G84" s="242"/>
      <c r="H84" s="242"/>
      <c r="I84" s="242"/>
      <c r="J84" s="242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</row>
    <row r="85" spans="1:55" ht="21" customHeight="1">
      <c r="A85" s="137"/>
      <c r="B85" s="243" t="s">
        <v>241</v>
      </c>
      <c r="C85" s="243"/>
      <c r="D85" s="243"/>
      <c r="E85" s="243"/>
      <c r="F85" s="243"/>
      <c r="G85" s="243"/>
      <c r="H85" s="243"/>
      <c r="I85" s="138"/>
      <c r="J85" s="138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</row>
    <row r="86" spans="1:55" ht="22.5" customHeight="1">
      <c r="A86" s="244" t="s">
        <v>242</v>
      </c>
      <c r="B86" s="244"/>
      <c r="C86" s="244"/>
      <c r="D86" s="244"/>
      <c r="E86" s="244"/>
      <c r="F86" s="244"/>
      <c r="G86" s="244"/>
      <c r="H86" s="244"/>
      <c r="I86" s="244"/>
      <c r="J86" s="244"/>
      <c r="K86" s="12"/>
      <c r="L86" s="12"/>
      <c r="M86" s="12"/>
      <c r="N86" s="12"/>
      <c r="O86" s="12"/>
      <c r="P86" s="12"/>
      <c r="Q86" s="12"/>
      <c r="R86" s="12"/>
      <c r="S86" s="12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</row>
    <row r="87" spans="1:55" ht="22.5" customHeight="1">
      <c r="A87" s="259" t="s">
        <v>26</v>
      </c>
      <c r="B87" s="260" t="s">
        <v>243</v>
      </c>
      <c r="C87" s="261" t="s">
        <v>244</v>
      </c>
      <c r="D87" s="261"/>
      <c r="E87" s="261"/>
      <c r="F87" s="261"/>
      <c r="G87" s="261"/>
      <c r="H87" s="261"/>
      <c r="I87" s="261"/>
      <c r="J87" s="261"/>
      <c r="K87" s="12"/>
      <c r="L87" s="12"/>
      <c r="M87" s="12"/>
      <c r="N87" s="12"/>
      <c r="O87" s="12"/>
      <c r="P87" s="12"/>
      <c r="Q87" s="12"/>
      <c r="R87" s="12"/>
      <c r="S87" s="12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</row>
    <row r="88" spans="1:55" s="140" customFormat="1" ht="18" customHeight="1">
      <c r="A88" s="259"/>
      <c r="B88" s="260"/>
      <c r="C88" s="262" t="s">
        <v>245</v>
      </c>
      <c r="D88" s="262"/>
      <c r="E88" s="263" t="s">
        <v>246</v>
      </c>
      <c r="F88" s="262"/>
      <c r="G88" s="262" t="s">
        <v>247</v>
      </c>
      <c r="H88" s="262"/>
      <c r="I88" s="264" t="s">
        <v>248</v>
      </c>
      <c r="J88" s="264"/>
      <c r="K88" s="139"/>
      <c r="L88" s="139"/>
      <c r="M88" s="139"/>
      <c r="N88" s="139"/>
      <c r="O88" s="139"/>
      <c r="P88" s="139"/>
      <c r="Q88" s="139"/>
      <c r="R88" s="139"/>
      <c r="S88" s="139"/>
      <c r="T88" s="139"/>
      <c r="U88" s="139"/>
      <c r="V88" s="139"/>
      <c r="W88" s="139"/>
      <c r="X88" s="139"/>
      <c r="Y88" s="139"/>
      <c r="Z88" s="139"/>
      <c r="AA88" s="139"/>
      <c r="AB88" s="139"/>
      <c r="AC88" s="139"/>
      <c r="AD88" s="139"/>
      <c r="AE88" s="139"/>
      <c r="AF88" s="139"/>
      <c r="AG88" s="139"/>
      <c r="AH88" s="139"/>
      <c r="AI88" s="139"/>
      <c r="AJ88" s="139"/>
      <c r="AK88" s="139"/>
      <c r="AL88" s="139"/>
      <c r="AM88" s="139"/>
      <c r="AN88" s="139"/>
      <c r="AO88" s="139"/>
      <c r="AP88" s="139"/>
      <c r="AQ88" s="139"/>
      <c r="AR88" s="139"/>
      <c r="AS88" s="139"/>
      <c r="AT88" s="139"/>
      <c r="AU88" s="139"/>
      <c r="AV88" s="139"/>
      <c r="AW88" s="139"/>
      <c r="AX88" s="139"/>
      <c r="AY88" s="139"/>
      <c r="AZ88" s="139"/>
      <c r="BA88" s="139"/>
      <c r="BB88" s="139"/>
      <c r="BC88" s="139"/>
    </row>
    <row r="89" spans="1:55" s="140" customFormat="1" ht="18" customHeight="1">
      <c r="A89" s="259"/>
      <c r="B89" s="260"/>
      <c r="C89" s="238" t="s">
        <v>4</v>
      </c>
      <c r="D89" s="239"/>
      <c r="E89" s="236" t="s">
        <v>5</v>
      </c>
      <c r="F89" s="237"/>
      <c r="G89" s="238" t="s">
        <v>6</v>
      </c>
      <c r="H89" s="239"/>
      <c r="I89" s="248" t="s">
        <v>7</v>
      </c>
      <c r="J89" s="249"/>
      <c r="K89" s="139"/>
      <c r="L89" s="139"/>
      <c r="M89" s="139"/>
      <c r="N89" s="139"/>
      <c r="O89" s="139"/>
      <c r="P89" s="139"/>
      <c r="Q89" s="139"/>
      <c r="R89" s="139"/>
      <c r="S89" s="139"/>
      <c r="T89" s="139"/>
      <c r="U89" s="139"/>
      <c r="V89" s="139"/>
      <c r="W89" s="139"/>
      <c r="X89" s="139"/>
      <c r="Y89" s="139"/>
      <c r="Z89" s="139"/>
      <c r="AA89" s="139"/>
      <c r="AB89" s="139"/>
      <c r="AC89" s="139"/>
      <c r="AD89" s="139"/>
      <c r="AE89" s="139"/>
      <c r="AF89" s="139"/>
      <c r="AG89" s="139"/>
      <c r="AH89" s="139"/>
      <c r="AI89" s="139"/>
      <c r="AJ89" s="139"/>
      <c r="AK89" s="139"/>
      <c r="AL89" s="139"/>
      <c r="AM89" s="139"/>
      <c r="AN89" s="139"/>
      <c r="AO89" s="139"/>
      <c r="AP89" s="139"/>
      <c r="AQ89" s="139"/>
      <c r="AR89" s="139"/>
      <c r="AS89" s="139"/>
      <c r="AT89" s="139"/>
      <c r="AU89" s="139"/>
      <c r="AV89" s="139"/>
      <c r="AW89" s="139"/>
      <c r="AX89" s="139"/>
      <c r="AY89" s="139"/>
      <c r="AZ89" s="139"/>
      <c r="BA89" s="139"/>
      <c r="BB89" s="139"/>
      <c r="BC89" s="139"/>
    </row>
    <row r="90" spans="1:55" ht="24" customHeight="1">
      <c r="A90" s="259"/>
      <c r="B90" s="260"/>
      <c r="C90" s="30" t="s">
        <v>62</v>
      </c>
      <c r="D90" s="30" t="s">
        <v>23</v>
      </c>
      <c r="E90" s="30" t="s">
        <v>62</v>
      </c>
      <c r="F90" s="30" t="s">
        <v>23</v>
      </c>
      <c r="G90" s="30" t="s">
        <v>62</v>
      </c>
      <c r="H90" s="30" t="s">
        <v>23</v>
      </c>
      <c r="I90" s="30" t="s">
        <v>62</v>
      </c>
      <c r="J90" s="30" t="s">
        <v>23</v>
      </c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</row>
    <row r="91" spans="1:55" ht="15.75">
      <c r="A91" s="141" t="s">
        <v>9</v>
      </c>
      <c r="B91" s="142">
        <v>14</v>
      </c>
      <c r="C91" s="30">
        <v>0</v>
      </c>
      <c r="D91" s="30">
        <v>0</v>
      </c>
      <c r="E91" s="30">
        <v>2</v>
      </c>
      <c r="F91" s="30">
        <v>14.2</v>
      </c>
      <c r="G91" s="30">
        <v>3</v>
      </c>
      <c r="H91" s="30">
        <v>21.4</v>
      </c>
      <c r="I91" s="30">
        <v>9</v>
      </c>
      <c r="J91" s="30">
        <v>64.2</v>
      </c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</row>
    <row r="92" spans="1:55" ht="15.75">
      <c r="A92" s="141" t="s">
        <v>8</v>
      </c>
      <c r="B92" s="142">
        <v>2</v>
      </c>
      <c r="C92" s="30">
        <v>0</v>
      </c>
      <c r="D92" s="30">
        <v>0</v>
      </c>
      <c r="E92" s="30">
        <v>2</v>
      </c>
      <c r="F92" s="30">
        <v>100</v>
      </c>
      <c r="G92" s="30">
        <v>0</v>
      </c>
      <c r="H92" s="30">
        <v>0</v>
      </c>
      <c r="I92" s="30">
        <v>0</v>
      </c>
      <c r="J92" s="30">
        <v>0</v>
      </c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</row>
    <row r="93" spans="1:55" ht="15.75">
      <c r="A93" s="141" t="s">
        <v>13</v>
      </c>
      <c r="B93" s="142">
        <v>6</v>
      </c>
      <c r="C93" s="30">
        <v>0</v>
      </c>
      <c r="D93" s="30">
        <v>0</v>
      </c>
      <c r="E93" s="30">
        <v>2</v>
      </c>
      <c r="F93" s="30">
        <v>33.299999999999997</v>
      </c>
      <c r="G93" s="30">
        <v>4</v>
      </c>
      <c r="H93" s="30">
        <v>66.7</v>
      </c>
      <c r="I93" s="30">
        <v>0</v>
      </c>
      <c r="J93" s="30">
        <v>0</v>
      </c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</row>
    <row r="94" spans="1:55" ht="15.75">
      <c r="A94" s="141" t="s">
        <v>0</v>
      </c>
      <c r="B94" s="102">
        <v>3</v>
      </c>
      <c r="C94" s="30">
        <v>1</v>
      </c>
      <c r="D94" s="30">
        <v>33</v>
      </c>
      <c r="E94" s="30">
        <v>0</v>
      </c>
      <c r="F94" s="30">
        <v>0</v>
      </c>
      <c r="G94" s="30">
        <v>2</v>
      </c>
      <c r="H94" s="30">
        <v>66</v>
      </c>
      <c r="I94" s="30">
        <v>0</v>
      </c>
      <c r="J94" s="30">
        <v>0</v>
      </c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</row>
    <row r="95" spans="1:55" s="145" customFormat="1" ht="14.25" customHeight="1">
      <c r="A95" s="80" t="s">
        <v>16</v>
      </c>
      <c r="B95" s="142">
        <v>4</v>
      </c>
      <c r="C95" s="143">
        <v>0</v>
      </c>
      <c r="D95" s="143">
        <v>0</v>
      </c>
      <c r="E95" s="143">
        <v>1</v>
      </c>
      <c r="F95" s="143">
        <v>25</v>
      </c>
      <c r="G95" s="143">
        <v>2</v>
      </c>
      <c r="H95" s="143">
        <v>50</v>
      </c>
      <c r="I95" s="143">
        <v>1</v>
      </c>
      <c r="J95" s="143">
        <v>25</v>
      </c>
      <c r="K95" s="144"/>
      <c r="L95" s="144"/>
      <c r="M95" s="144"/>
      <c r="N95" s="144"/>
      <c r="O95" s="144"/>
      <c r="P95" s="144"/>
      <c r="Q95" s="144"/>
      <c r="R95" s="144"/>
      <c r="S95" s="144"/>
      <c r="T95" s="144"/>
      <c r="U95" s="144"/>
      <c r="V95" s="144"/>
      <c r="W95" s="144"/>
      <c r="X95" s="144"/>
      <c r="Y95" s="144"/>
      <c r="Z95" s="144"/>
      <c r="AA95" s="144"/>
      <c r="AB95" s="144"/>
      <c r="AC95" s="144"/>
      <c r="AD95" s="144"/>
      <c r="AE95" s="144"/>
      <c r="AF95" s="144"/>
      <c r="AG95" s="144"/>
      <c r="AH95" s="144"/>
      <c r="AI95" s="144"/>
      <c r="AJ95" s="144"/>
      <c r="AK95" s="144"/>
      <c r="AL95" s="144"/>
      <c r="AM95" s="144"/>
      <c r="AN95" s="144"/>
      <c r="AO95" s="144"/>
      <c r="AP95" s="144"/>
      <c r="AQ95" s="144"/>
      <c r="AR95" s="144"/>
      <c r="AS95" s="144"/>
      <c r="AT95" s="144"/>
      <c r="AU95" s="144"/>
      <c r="AV95" s="144"/>
      <c r="AW95" s="144"/>
      <c r="AX95" s="144"/>
      <c r="AY95" s="144"/>
      <c r="AZ95" s="144"/>
      <c r="BA95" s="144"/>
      <c r="BB95" s="144"/>
      <c r="BC95" s="144"/>
    </row>
    <row r="96" spans="1:55" ht="15.75">
      <c r="A96" s="80" t="s">
        <v>14</v>
      </c>
      <c r="B96" s="142">
        <v>3</v>
      </c>
      <c r="C96" s="30">
        <v>0</v>
      </c>
      <c r="D96" s="30">
        <v>0</v>
      </c>
      <c r="E96" s="30">
        <v>0</v>
      </c>
      <c r="F96" s="30">
        <v>0</v>
      </c>
      <c r="G96" s="30">
        <v>2</v>
      </c>
      <c r="H96" s="30">
        <v>66.599999999999994</v>
      </c>
      <c r="I96" s="30">
        <v>1</v>
      </c>
      <c r="J96" s="30">
        <v>33.299999999999997</v>
      </c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</row>
    <row r="97" spans="1:55" s="149" customFormat="1" ht="15.75">
      <c r="A97" s="146" t="s">
        <v>20</v>
      </c>
      <c r="B97" s="147">
        <f>SUM(B91:B96)</f>
        <v>32</v>
      </c>
      <c r="C97" s="147">
        <f t="shared" ref="C97:I97" si="14">SUM(C91:C96)</f>
        <v>1</v>
      </c>
      <c r="D97" s="147">
        <v>3</v>
      </c>
      <c r="E97" s="147">
        <f t="shared" si="14"/>
        <v>7</v>
      </c>
      <c r="F97" s="147">
        <v>22</v>
      </c>
      <c r="G97" s="147">
        <f t="shared" si="14"/>
        <v>13</v>
      </c>
      <c r="H97" s="147">
        <v>41</v>
      </c>
      <c r="I97" s="147">
        <f t="shared" si="14"/>
        <v>11</v>
      </c>
      <c r="J97" s="147">
        <v>34</v>
      </c>
      <c r="K97" s="148"/>
      <c r="L97" s="148"/>
      <c r="M97" s="148"/>
      <c r="N97" s="148"/>
      <c r="O97" s="148"/>
      <c r="P97" s="148"/>
      <c r="Q97" s="148"/>
      <c r="R97" s="148"/>
      <c r="S97" s="148"/>
      <c r="T97" s="148"/>
      <c r="U97" s="148"/>
      <c r="V97" s="148"/>
      <c r="W97" s="148"/>
      <c r="X97" s="148"/>
      <c r="Y97" s="148"/>
      <c r="Z97" s="148"/>
      <c r="AA97" s="148"/>
      <c r="AB97" s="148"/>
      <c r="AC97" s="148"/>
      <c r="AD97" s="148"/>
      <c r="AE97" s="148"/>
      <c r="AF97" s="148"/>
      <c r="AG97" s="148"/>
      <c r="AH97" s="148"/>
      <c r="AI97" s="148"/>
      <c r="AJ97" s="148"/>
      <c r="AK97" s="148"/>
      <c r="AL97" s="148"/>
      <c r="AM97" s="148"/>
      <c r="AN97" s="148"/>
      <c r="AO97" s="148"/>
      <c r="AP97" s="148"/>
      <c r="AQ97" s="148"/>
      <c r="AR97" s="148"/>
      <c r="AS97" s="148"/>
      <c r="AT97" s="148"/>
      <c r="AU97" s="148"/>
      <c r="AV97" s="148"/>
      <c r="AW97" s="148"/>
      <c r="AX97" s="148"/>
      <c r="AY97" s="148"/>
      <c r="AZ97" s="148"/>
      <c r="BA97" s="148"/>
      <c r="BB97" s="148"/>
      <c r="BC97" s="148"/>
    </row>
    <row r="99" spans="1:55" ht="21" customHeight="1">
      <c r="B99" s="218" t="s">
        <v>249</v>
      </c>
      <c r="C99" s="218"/>
      <c r="D99" s="218"/>
      <c r="E99" s="218"/>
      <c r="F99" s="218"/>
      <c r="G99" s="218"/>
      <c r="H99" s="218"/>
      <c r="I99" s="218"/>
      <c r="J99" s="218"/>
      <c r="K99" s="218"/>
      <c r="L99" s="218"/>
      <c r="M99" s="218"/>
      <c r="N99" s="218"/>
      <c r="O99" s="150"/>
    </row>
    <row r="100" spans="1:55" ht="18" customHeight="1">
      <c r="B100" s="218" t="s">
        <v>250</v>
      </c>
      <c r="C100" s="218"/>
      <c r="D100" s="218"/>
      <c r="E100" s="218"/>
      <c r="F100" s="218"/>
      <c r="G100" s="218"/>
      <c r="H100" s="218"/>
      <c r="I100" s="218"/>
      <c r="J100" s="218"/>
      <c r="K100" s="218"/>
      <c r="L100" s="218"/>
      <c r="M100" s="218"/>
      <c r="N100" s="218"/>
      <c r="O100" s="150"/>
    </row>
    <row r="101" spans="1:55" ht="15.75" customHeight="1">
      <c r="B101" s="218" t="s">
        <v>251</v>
      </c>
      <c r="C101" s="218"/>
      <c r="D101" s="218"/>
      <c r="E101" s="218"/>
      <c r="F101" s="218"/>
      <c r="G101" s="218"/>
      <c r="H101" s="218"/>
      <c r="I101" s="218"/>
      <c r="J101" s="218"/>
      <c r="K101" s="218"/>
      <c r="L101" s="218"/>
      <c r="M101" s="218"/>
      <c r="N101" s="218"/>
      <c r="O101" s="150"/>
    </row>
    <row r="102" spans="1:55" ht="18.75" customHeight="1">
      <c r="A102" s="250" t="s">
        <v>195</v>
      </c>
      <c r="B102" s="253" t="s">
        <v>26</v>
      </c>
      <c r="C102" s="256" t="s">
        <v>2</v>
      </c>
      <c r="D102" s="256" t="s">
        <v>252</v>
      </c>
      <c r="E102" s="245" t="s">
        <v>253</v>
      </c>
      <c r="F102" s="245"/>
      <c r="G102" s="245"/>
      <c r="H102" s="245"/>
      <c r="I102" s="245"/>
      <c r="J102" s="245"/>
      <c r="K102" s="245"/>
      <c r="L102" s="245"/>
      <c r="M102" s="245"/>
      <c r="N102" s="245"/>
      <c r="O102" s="245"/>
      <c r="P102" s="245"/>
    </row>
    <row r="103" spans="1:55" ht="15" customHeight="1">
      <c r="A103" s="251"/>
      <c r="B103" s="254"/>
      <c r="C103" s="257"/>
      <c r="D103" s="257"/>
      <c r="E103" s="245" t="s">
        <v>254</v>
      </c>
      <c r="F103" s="245"/>
      <c r="G103" s="245" t="s">
        <v>255</v>
      </c>
      <c r="H103" s="245"/>
      <c r="I103" s="246" t="s">
        <v>256</v>
      </c>
      <c r="J103" s="247"/>
      <c r="K103" s="245" t="s">
        <v>257</v>
      </c>
      <c r="L103" s="245"/>
      <c r="M103" s="245" t="s">
        <v>258</v>
      </c>
      <c r="N103" s="245"/>
      <c r="O103" s="245" t="s">
        <v>259</v>
      </c>
      <c r="P103" s="245"/>
    </row>
    <row r="104" spans="1:55" ht="24.75" customHeight="1">
      <c r="A104" s="252"/>
      <c r="B104" s="255"/>
      <c r="C104" s="258"/>
      <c r="D104" s="258"/>
      <c r="E104" s="151" t="s">
        <v>260</v>
      </c>
      <c r="F104" s="152" t="s">
        <v>23</v>
      </c>
      <c r="G104" s="151" t="s">
        <v>260</v>
      </c>
      <c r="H104" s="152" t="s">
        <v>23</v>
      </c>
      <c r="I104" s="151" t="s">
        <v>260</v>
      </c>
      <c r="J104" s="152" t="s">
        <v>23</v>
      </c>
      <c r="K104" s="151" t="s">
        <v>260</v>
      </c>
      <c r="L104" s="152" t="s">
        <v>23</v>
      </c>
      <c r="M104" s="151" t="s">
        <v>260</v>
      </c>
      <c r="N104" s="152" t="s">
        <v>23</v>
      </c>
      <c r="O104" s="151" t="s">
        <v>260</v>
      </c>
      <c r="P104" s="152" t="s">
        <v>23</v>
      </c>
    </row>
    <row r="105" spans="1:55" ht="60">
      <c r="A105" s="1">
        <v>1</v>
      </c>
      <c r="B105" s="153" t="s">
        <v>8</v>
      </c>
      <c r="C105" s="154">
        <v>6</v>
      </c>
      <c r="D105" s="154">
        <v>6</v>
      </c>
      <c r="E105" s="155">
        <v>0</v>
      </c>
      <c r="F105" s="1">
        <v>0</v>
      </c>
      <c r="G105" s="155">
        <v>0</v>
      </c>
      <c r="H105" s="1">
        <v>0</v>
      </c>
      <c r="I105" s="155">
        <v>3</v>
      </c>
      <c r="J105" s="1">
        <v>50</v>
      </c>
      <c r="K105" s="155">
        <v>3</v>
      </c>
      <c r="L105" s="1">
        <v>50</v>
      </c>
      <c r="M105" s="155">
        <v>0</v>
      </c>
      <c r="N105" s="1">
        <v>0</v>
      </c>
      <c r="O105" s="155">
        <v>0</v>
      </c>
      <c r="P105" s="1">
        <v>0</v>
      </c>
    </row>
    <row r="106" spans="1:55" ht="60">
      <c r="A106" s="1">
        <v>2</v>
      </c>
      <c r="B106" s="153" t="s">
        <v>19</v>
      </c>
      <c r="C106" s="154">
        <v>2</v>
      </c>
      <c r="D106" s="154">
        <v>2</v>
      </c>
      <c r="E106" s="155">
        <v>0</v>
      </c>
      <c r="F106" s="1">
        <v>0</v>
      </c>
      <c r="G106" s="155">
        <v>0</v>
      </c>
      <c r="H106" s="1">
        <v>0</v>
      </c>
      <c r="I106" s="155">
        <v>0</v>
      </c>
      <c r="J106" s="1">
        <v>0</v>
      </c>
      <c r="K106" s="155">
        <v>1</v>
      </c>
      <c r="L106" s="1">
        <v>50</v>
      </c>
      <c r="M106" s="155">
        <v>1</v>
      </c>
      <c r="N106" s="1">
        <v>50</v>
      </c>
      <c r="O106" s="155">
        <v>0</v>
      </c>
      <c r="P106" s="1">
        <v>0</v>
      </c>
    </row>
    <row r="107" spans="1:55" ht="60">
      <c r="A107" s="1">
        <v>3</v>
      </c>
      <c r="B107" s="153" t="s">
        <v>0</v>
      </c>
      <c r="C107" s="154">
        <v>2</v>
      </c>
      <c r="D107" s="154">
        <v>2</v>
      </c>
      <c r="E107" s="155">
        <v>0</v>
      </c>
      <c r="F107" s="1">
        <v>0</v>
      </c>
      <c r="G107" s="155">
        <v>0</v>
      </c>
      <c r="H107" s="1">
        <v>0</v>
      </c>
      <c r="I107" s="155">
        <v>1</v>
      </c>
      <c r="J107" s="1">
        <v>50</v>
      </c>
      <c r="K107" s="155">
        <v>1</v>
      </c>
      <c r="L107" s="1">
        <v>50</v>
      </c>
      <c r="M107" s="155">
        <v>0</v>
      </c>
      <c r="N107" s="1">
        <v>0</v>
      </c>
      <c r="O107" s="155">
        <v>0</v>
      </c>
      <c r="P107" s="1">
        <v>0</v>
      </c>
    </row>
    <row r="108" spans="1:55" ht="60">
      <c r="A108" s="1">
        <v>4</v>
      </c>
      <c r="B108" s="153" t="s">
        <v>13</v>
      </c>
      <c r="C108" s="154">
        <v>2</v>
      </c>
      <c r="D108" s="154">
        <v>2</v>
      </c>
      <c r="E108" s="155">
        <v>0</v>
      </c>
      <c r="F108" s="1">
        <v>0</v>
      </c>
      <c r="G108" s="155">
        <v>0</v>
      </c>
      <c r="H108" s="1">
        <v>0</v>
      </c>
      <c r="I108" s="155">
        <v>1</v>
      </c>
      <c r="J108" s="1">
        <v>50</v>
      </c>
      <c r="K108" s="155">
        <v>0</v>
      </c>
      <c r="L108" s="1">
        <v>0</v>
      </c>
      <c r="M108" s="155">
        <v>1</v>
      </c>
      <c r="N108" s="1">
        <v>50</v>
      </c>
      <c r="O108" s="155">
        <v>0</v>
      </c>
      <c r="P108" s="1">
        <v>0</v>
      </c>
    </row>
    <row r="109" spans="1:55" ht="60">
      <c r="A109" s="1">
        <v>5</v>
      </c>
      <c r="B109" s="153" t="s">
        <v>1</v>
      </c>
      <c r="C109" s="154">
        <v>5</v>
      </c>
      <c r="D109" s="154">
        <v>5</v>
      </c>
      <c r="E109" s="155">
        <v>0</v>
      </c>
      <c r="F109" s="1">
        <v>0</v>
      </c>
      <c r="G109" s="155">
        <v>0</v>
      </c>
      <c r="H109" s="1">
        <v>0</v>
      </c>
      <c r="I109" s="155">
        <v>4</v>
      </c>
      <c r="J109" s="1">
        <v>80</v>
      </c>
      <c r="K109" s="155">
        <v>0</v>
      </c>
      <c r="L109" s="1">
        <v>0</v>
      </c>
      <c r="M109" s="155">
        <v>1</v>
      </c>
      <c r="N109" s="1">
        <v>20</v>
      </c>
      <c r="O109" s="155">
        <v>0</v>
      </c>
      <c r="P109" s="1">
        <v>0</v>
      </c>
    </row>
    <row r="110" spans="1:55" ht="60">
      <c r="A110" s="1">
        <v>6</v>
      </c>
      <c r="B110" s="153" t="s">
        <v>9</v>
      </c>
      <c r="C110" s="154">
        <v>21</v>
      </c>
      <c r="D110" s="154">
        <v>20</v>
      </c>
      <c r="E110" s="155">
        <v>0</v>
      </c>
      <c r="F110" s="1">
        <v>0</v>
      </c>
      <c r="G110" s="155">
        <v>0</v>
      </c>
      <c r="H110" s="1">
        <v>0</v>
      </c>
      <c r="I110" s="155">
        <v>9</v>
      </c>
      <c r="J110" s="1">
        <v>45</v>
      </c>
      <c r="K110" s="155">
        <v>9</v>
      </c>
      <c r="L110" s="1">
        <v>45</v>
      </c>
      <c r="M110" s="155">
        <v>2</v>
      </c>
      <c r="N110" s="1">
        <v>10</v>
      </c>
      <c r="O110" s="155">
        <v>0</v>
      </c>
      <c r="P110" s="1">
        <v>0</v>
      </c>
    </row>
    <row r="111" spans="1:55" ht="60">
      <c r="A111" s="1">
        <v>7</v>
      </c>
      <c r="B111" s="153" t="s">
        <v>16</v>
      </c>
      <c r="C111" s="154">
        <v>6</v>
      </c>
      <c r="D111" s="154">
        <v>6</v>
      </c>
      <c r="E111" s="155">
        <v>0</v>
      </c>
      <c r="F111" s="1">
        <v>0</v>
      </c>
      <c r="G111" s="155">
        <v>2</v>
      </c>
      <c r="H111" s="1">
        <v>33.299999999999997</v>
      </c>
      <c r="I111" s="155">
        <v>2</v>
      </c>
      <c r="J111" s="1">
        <v>33.299999999999997</v>
      </c>
      <c r="K111" s="155">
        <v>2</v>
      </c>
      <c r="L111" s="1">
        <v>33.299999999999997</v>
      </c>
      <c r="M111" s="155">
        <v>0</v>
      </c>
      <c r="N111" s="1">
        <v>0</v>
      </c>
      <c r="O111" s="155">
        <v>0</v>
      </c>
      <c r="P111" s="1">
        <v>0</v>
      </c>
    </row>
    <row r="112" spans="1:55" ht="60">
      <c r="A112" s="1">
        <v>8</v>
      </c>
      <c r="B112" s="153" t="s">
        <v>14</v>
      </c>
      <c r="C112" s="154">
        <v>2</v>
      </c>
      <c r="D112" s="154">
        <v>2</v>
      </c>
      <c r="E112" s="155"/>
      <c r="F112" s="1">
        <v>0</v>
      </c>
      <c r="G112" s="155">
        <v>0</v>
      </c>
      <c r="H112" s="1">
        <v>0</v>
      </c>
      <c r="I112" s="155">
        <v>0</v>
      </c>
      <c r="J112" s="1">
        <v>0</v>
      </c>
      <c r="K112" s="155">
        <v>2</v>
      </c>
      <c r="L112" s="1">
        <v>100</v>
      </c>
      <c r="M112" s="155">
        <v>0</v>
      </c>
      <c r="N112" s="1">
        <v>0</v>
      </c>
      <c r="O112" s="155">
        <v>0</v>
      </c>
      <c r="P112" s="1">
        <v>0</v>
      </c>
    </row>
    <row r="113" spans="1:16">
      <c r="A113" s="1"/>
      <c r="B113" s="156" t="s">
        <v>20</v>
      </c>
      <c r="C113" s="157">
        <f>SUM(C105:C112)</f>
        <v>46</v>
      </c>
      <c r="D113" s="157">
        <f t="shared" ref="D113:P113" si="15">SUM(D105:D112)</f>
        <v>45</v>
      </c>
      <c r="E113" s="158">
        <f t="shared" si="15"/>
        <v>0</v>
      </c>
      <c r="F113" s="157">
        <f t="shared" si="15"/>
        <v>0</v>
      </c>
      <c r="G113" s="158">
        <f t="shared" si="15"/>
        <v>2</v>
      </c>
      <c r="H113" s="157">
        <v>4</v>
      </c>
      <c r="I113" s="158">
        <f t="shared" si="15"/>
        <v>20</v>
      </c>
      <c r="J113" s="157">
        <v>45</v>
      </c>
      <c r="K113" s="158">
        <f t="shared" si="15"/>
        <v>18</v>
      </c>
      <c r="L113" s="157">
        <v>40</v>
      </c>
      <c r="M113" s="158">
        <f t="shared" si="15"/>
        <v>5</v>
      </c>
      <c r="N113" s="157">
        <v>11</v>
      </c>
      <c r="O113" s="158">
        <f t="shared" si="15"/>
        <v>0</v>
      </c>
      <c r="P113" s="157">
        <f t="shared" si="15"/>
        <v>0</v>
      </c>
    </row>
    <row r="115" spans="1:16" s="2" customFormat="1" ht="18.75" customHeight="1">
      <c r="A115" s="217" t="s">
        <v>261</v>
      </c>
      <c r="B115" s="218"/>
      <c r="C115" s="218"/>
      <c r="D115" s="218"/>
      <c r="E115" s="218"/>
      <c r="F115" s="218"/>
      <c r="G115" s="218"/>
      <c r="H115" s="218"/>
      <c r="I115" s="218"/>
      <c r="J115" s="218"/>
      <c r="K115" s="218"/>
      <c r="L115" s="218"/>
    </row>
    <row r="116" spans="1:16" s="2" customFormat="1" ht="18.75" customHeight="1">
      <c r="A116" s="217" t="s">
        <v>262</v>
      </c>
      <c r="B116" s="218"/>
      <c r="C116" s="218"/>
      <c r="D116" s="218"/>
      <c r="E116" s="218"/>
      <c r="F116" s="218"/>
      <c r="G116" s="218"/>
      <c r="H116" s="218"/>
      <c r="I116" s="218"/>
      <c r="J116" s="218"/>
      <c r="K116" s="218"/>
      <c r="L116" s="218"/>
    </row>
    <row r="117" spans="1:16" s="2" customFormat="1" ht="15.75" customHeight="1">
      <c r="A117" s="217" t="s">
        <v>263</v>
      </c>
      <c r="B117" s="218"/>
      <c r="C117" s="218"/>
      <c r="D117" s="218"/>
      <c r="E117" s="218"/>
      <c r="F117" s="218"/>
      <c r="G117" s="218"/>
      <c r="H117" s="218"/>
      <c r="I117" s="218"/>
      <c r="J117" s="218"/>
      <c r="K117" s="218"/>
      <c r="L117" s="218"/>
    </row>
    <row r="118" spans="1:16" s="2" customFormat="1" ht="15.75" customHeight="1">
      <c r="A118" s="47"/>
      <c r="B118" s="47"/>
      <c r="C118" s="47"/>
      <c r="D118" s="47"/>
      <c r="E118" s="47"/>
      <c r="F118" s="47"/>
      <c r="G118" s="47"/>
      <c r="H118" s="47"/>
      <c r="I118" s="47"/>
      <c r="J118" s="47"/>
      <c r="K118" s="47"/>
      <c r="L118" s="47"/>
    </row>
    <row r="119" spans="1:16" s="2" customFormat="1" ht="48" customHeight="1">
      <c r="A119" s="265" t="s">
        <v>17</v>
      </c>
      <c r="B119" s="266" t="s">
        <v>3</v>
      </c>
      <c r="C119" s="266" t="s">
        <v>15</v>
      </c>
      <c r="D119" s="266" t="s">
        <v>2</v>
      </c>
      <c r="E119" s="266" t="s">
        <v>25</v>
      </c>
      <c r="F119" s="266" t="s">
        <v>30</v>
      </c>
      <c r="G119" s="266"/>
      <c r="H119" s="266"/>
      <c r="I119" s="266"/>
      <c r="J119" s="266" t="s">
        <v>11</v>
      </c>
      <c r="K119" s="266" t="s">
        <v>12</v>
      </c>
      <c r="L119" s="266" t="s">
        <v>18</v>
      </c>
    </row>
    <row r="120" spans="1:16" s="2" customFormat="1" ht="15" customHeight="1">
      <c r="A120" s="265"/>
      <c r="B120" s="266"/>
      <c r="C120" s="266"/>
      <c r="D120" s="266"/>
      <c r="E120" s="266"/>
      <c r="F120" s="60" t="s">
        <v>4</v>
      </c>
      <c r="G120" s="60" t="s">
        <v>5</v>
      </c>
      <c r="H120" s="60" t="s">
        <v>6</v>
      </c>
      <c r="I120" s="60" t="s">
        <v>7</v>
      </c>
      <c r="J120" s="266"/>
      <c r="K120" s="266"/>
      <c r="L120" s="266"/>
    </row>
    <row r="121" spans="1:16" s="2" customFormat="1" ht="12.75">
      <c r="A121" s="5">
        <v>1</v>
      </c>
      <c r="B121" s="107" t="s">
        <v>9</v>
      </c>
      <c r="C121" s="4" t="s">
        <v>186</v>
      </c>
      <c r="D121" s="4">
        <v>21</v>
      </c>
      <c r="E121" s="3">
        <v>21</v>
      </c>
      <c r="F121" s="4">
        <v>1</v>
      </c>
      <c r="G121" s="4">
        <v>5</v>
      </c>
      <c r="H121" s="4">
        <v>10</v>
      </c>
      <c r="I121" s="4">
        <v>5</v>
      </c>
      <c r="J121" s="4">
        <f>100*F121/E121</f>
        <v>4.7619047619047619</v>
      </c>
      <c r="K121" s="4">
        <f>100*(H121+I121)/E121</f>
        <v>71.428571428571431</v>
      </c>
      <c r="L121" s="4">
        <v>1</v>
      </c>
    </row>
    <row r="122" spans="1:16" s="2" customFormat="1" ht="12.75">
      <c r="A122" s="5">
        <v>2</v>
      </c>
      <c r="B122" s="107" t="s">
        <v>9</v>
      </c>
      <c r="C122" s="4" t="s">
        <v>21</v>
      </c>
      <c r="D122" s="4">
        <v>21</v>
      </c>
      <c r="E122" s="4">
        <v>20</v>
      </c>
      <c r="F122" s="4">
        <v>1</v>
      </c>
      <c r="G122" s="4">
        <v>9</v>
      </c>
      <c r="H122" s="4">
        <v>8</v>
      </c>
      <c r="I122" s="4">
        <v>2</v>
      </c>
      <c r="J122" s="4">
        <f t="shared" ref="J122:J135" si="16">100*F122/E122</f>
        <v>5</v>
      </c>
      <c r="K122" s="4">
        <f>100*(H122+I122)/E122</f>
        <v>50</v>
      </c>
      <c r="L122" s="4">
        <v>0</v>
      </c>
    </row>
    <row r="123" spans="1:16" s="2" customFormat="1" ht="12.75">
      <c r="A123" s="5">
        <v>3</v>
      </c>
      <c r="B123" s="107" t="s">
        <v>9</v>
      </c>
      <c r="C123" s="4" t="s">
        <v>264</v>
      </c>
      <c r="D123" s="4">
        <v>22</v>
      </c>
      <c r="E123" s="4">
        <v>20</v>
      </c>
      <c r="F123" s="4">
        <v>6</v>
      </c>
      <c r="G123" s="4">
        <v>8</v>
      </c>
      <c r="H123" s="4">
        <v>4</v>
      </c>
      <c r="I123" s="4">
        <v>2</v>
      </c>
      <c r="J123" s="4">
        <f t="shared" si="16"/>
        <v>30</v>
      </c>
      <c r="K123" s="4">
        <f t="shared" ref="K123:K135" si="17">100*(H123+I123)/E123</f>
        <v>30</v>
      </c>
      <c r="L123" s="4">
        <v>1</v>
      </c>
    </row>
    <row r="124" spans="1:16" s="2" customFormat="1" ht="12.75">
      <c r="A124" s="5">
        <v>4</v>
      </c>
      <c r="B124" s="107" t="s">
        <v>9</v>
      </c>
      <c r="C124" s="4" t="s">
        <v>265</v>
      </c>
      <c r="D124" s="4">
        <v>18</v>
      </c>
      <c r="E124" s="4">
        <v>16</v>
      </c>
      <c r="F124" s="4">
        <v>8</v>
      </c>
      <c r="G124" s="4">
        <v>3</v>
      </c>
      <c r="H124" s="4">
        <v>4</v>
      </c>
      <c r="I124" s="4">
        <v>1</v>
      </c>
      <c r="J124" s="4">
        <f t="shared" si="16"/>
        <v>50</v>
      </c>
      <c r="K124" s="4">
        <f t="shared" si="17"/>
        <v>31.25</v>
      </c>
      <c r="L124" s="4">
        <v>2</v>
      </c>
    </row>
    <row r="125" spans="1:16" s="2" customFormat="1" ht="84">
      <c r="A125" s="5">
        <v>5</v>
      </c>
      <c r="B125" s="108" t="s">
        <v>187</v>
      </c>
      <c r="C125" s="4">
        <v>5</v>
      </c>
      <c r="D125" s="4">
        <v>7</v>
      </c>
      <c r="E125" s="4">
        <v>6</v>
      </c>
      <c r="F125" s="4">
        <v>0</v>
      </c>
      <c r="G125" s="4">
        <v>3</v>
      </c>
      <c r="H125" s="4">
        <v>3</v>
      </c>
      <c r="I125" s="4">
        <v>0</v>
      </c>
      <c r="J125" s="4">
        <f t="shared" si="16"/>
        <v>0</v>
      </c>
      <c r="K125" s="4">
        <f t="shared" si="17"/>
        <v>50</v>
      </c>
      <c r="L125" s="4">
        <v>0</v>
      </c>
    </row>
    <row r="126" spans="1:16" s="2" customFormat="1" ht="48">
      <c r="A126" s="5">
        <v>6</v>
      </c>
      <c r="B126" s="108" t="s">
        <v>8</v>
      </c>
      <c r="C126" s="4">
        <v>5</v>
      </c>
      <c r="D126" s="4">
        <v>13</v>
      </c>
      <c r="E126" s="4">
        <v>11</v>
      </c>
      <c r="F126" s="4">
        <v>3</v>
      </c>
      <c r="G126" s="4">
        <v>3</v>
      </c>
      <c r="H126" s="4">
        <v>4</v>
      </c>
      <c r="I126" s="4">
        <v>1</v>
      </c>
      <c r="J126" s="4">
        <f t="shared" si="16"/>
        <v>27.272727272727273</v>
      </c>
      <c r="K126" s="4">
        <f t="shared" si="17"/>
        <v>45.454545454545453</v>
      </c>
      <c r="L126" s="4">
        <v>2</v>
      </c>
    </row>
    <row r="127" spans="1:16" s="2" customFormat="1" ht="84">
      <c r="A127" s="5">
        <v>7</v>
      </c>
      <c r="B127" s="108" t="s">
        <v>188</v>
      </c>
      <c r="C127" s="4">
        <v>5</v>
      </c>
      <c r="D127" s="4">
        <v>7</v>
      </c>
      <c r="E127" s="4">
        <v>6</v>
      </c>
      <c r="F127" s="4">
        <v>2</v>
      </c>
      <c r="G127" s="4">
        <v>4</v>
      </c>
      <c r="H127" s="4">
        <v>0</v>
      </c>
      <c r="I127" s="4">
        <v>0</v>
      </c>
      <c r="J127" s="4">
        <f t="shared" si="16"/>
        <v>33.333333333333336</v>
      </c>
      <c r="K127" s="4">
        <f t="shared" si="17"/>
        <v>0</v>
      </c>
      <c r="L127" s="4">
        <v>3</v>
      </c>
    </row>
    <row r="128" spans="1:16" s="2" customFormat="1" ht="48">
      <c r="A128" s="5">
        <v>8</v>
      </c>
      <c r="B128" s="108" t="s">
        <v>266</v>
      </c>
      <c r="C128" s="4">
        <v>5</v>
      </c>
      <c r="D128" s="4">
        <v>16</v>
      </c>
      <c r="E128" s="4">
        <v>14</v>
      </c>
      <c r="F128" s="4">
        <v>1</v>
      </c>
      <c r="G128" s="4">
        <v>4</v>
      </c>
      <c r="H128" s="4">
        <v>6</v>
      </c>
      <c r="I128" s="4">
        <v>3</v>
      </c>
      <c r="J128" s="4">
        <f t="shared" si="16"/>
        <v>7.1428571428571432</v>
      </c>
      <c r="K128" s="4">
        <f t="shared" si="17"/>
        <v>64.285714285714292</v>
      </c>
      <c r="L128" s="4">
        <v>2</v>
      </c>
    </row>
    <row r="129" spans="1:13" s="2" customFormat="1" ht="48">
      <c r="A129" s="5">
        <v>9</v>
      </c>
      <c r="B129" s="108" t="s">
        <v>267</v>
      </c>
      <c r="C129" s="4">
        <v>5</v>
      </c>
      <c r="D129" s="4">
        <v>17</v>
      </c>
      <c r="E129" s="4">
        <v>15</v>
      </c>
      <c r="F129" s="4">
        <v>3</v>
      </c>
      <c r="G129" s="4">
        <v>6</v>
      </c>
      <c r="H129" s="4">
        <v>5</v>
      </c>
      <c r="I129" s="4">
        <v>1</v>
      </c>
      <c r="J129" s="4">
        <f>100*F129/K129</f>
        <v>7.5</v>
      </c>
      <c r="K129" s="4">
        <f>100*(H129+I129)/E129</f>
        <v>40</v>
      </c>
      <c r="L129" s="4">
        <v>3</v>
      </c>
    </row>
    <row r="130" spans="1:13" s="2" customFormat="1" ht="36">
      <c r="A130" s="5">
        <v>10</v>
      </c>
      <c r="B130" s="108" t="s">
        <v>0</v>
      </c>
      <c r="C130" s="4">
        <v>5</v>
      </c>
      <c r="D130" s="4">
        <v>14</v>
      </c>
      <c r="E130" s="4">
        <v>12</v>
      </c>
      <c r="F130" s="4">
        <v>2</v>
      </c>
      <c r="G130" s="4">
        <v>4</v>
      </c>
      <c r="H130" s="4">
        <v>6</v>
      </c>
      <c r="I130" s="4">
        <v>0</v>
      </c>
      <c r="J130" s="4">
        <f>100*F130/E130</f>
        <v>16.666666666666668</v>
      </c>
      <c r="K130" s="4">
        <f>100*(H130+I130)/E130</f>
        <v>50</v>
      </c>
      <c r="L130" s="4">
        <v>2</v>
      </c>
    </row>
    <row r="131" spans="1:13" s="2" customFormat="1" ht="36">
      <c r="A131" s="5">
        <v>11</v>
      </c>
      <c r="B131" s="108" t="s">
        <v>16</v>
      </c>
      <c r="C131" s="4">
        <v>5</v>
      </c>
      <c r="D131" s="4">
        <v>9</v>
      </c>
      <c r="E131" s="4">
        <v>9</v>
      </c>
      <c r="F131" s="4">
        <v>0</v>
      </c>
      <c r="G131" s="4">
        <v>7</v>
      </c>
      <c r="H131" s="4">
        <v>2</v>
      </c>
      <c r="I131" s="4">
        <v>0</v>
      </c>
      <c r="J131" s="4">
        <f t="shared" si="16"/>
        <v>0</v>
      </c>
      <c r="K131" s="4">
        <f t="shared" si="17"/>
        <v>22.222222222222221</v>
      </c>
      <c r="L131" s="4">
        <v>0</v>
      </c>
    </row>
    <row r="132" spans="1:13" s="2" customFormat="1" ht="12.75">
      <c r="A132" s="5">
        <v>12</v>
      </c>
      <c r="B132" s="107" t="s">
        <v>1</v>
      </c>
      <c r="C132" s="4">
        <v>5</v>
      </c>
      <c r="D132" s="4">
        <v>6</v>
      </c>
      <c r="E132" s="4">
        <v>6</v>
      </c>
      <c r="F132" s="4">
        <v>0</v>
      </c>
      <c r="G132" s="4">
        <v>3</v>
      </c>
      <c r="H132" s="4">
        <v>2</v>
      </c>
      <c r="I132" s="4">
        <v>1</v>
      </c>
      <c r="J132" s="4">
        <f>100*F132/E132</f>
        <v>0</v>
      </c>
      <c r="K132" s="4">
        <f>100*(H132+I132)/E132</f>
        <v>50</v>
      </c>
      <c r="L132" s="4">
        <v>0</v>
      </c>
    </row>
    <row r="133" spans="1:13" s="2" customFormat="1" ht="12.75">
      <c r="A133" s="5">
        <v>13</v>
      </c>
      <c r="B133" s="107" t="s">
        <v>19</v>
      </c>
      <c r="C133" s="4">
        <v>5</v>
      </c>
      <c r="D133" s="4">
        <v>4</v>
      </c>
      <c r="E133" s="4">
        <v>4</v>
      </c>
      <c r="F133" s="4">
        <v>0</v>
      </c>
      <c r="G133" s="4">
        <v>0</v>
      </c>
      <c r="H133" s="4">
        <v>2</v>
      </c>
      <c r="I133" s="4">
        <v>2</v>
      </c>
      <c r="J133" s="4">
        <f>100*F133/E133</f>
        <v>0</v>
      </c>
      <c r="K133" s="4">
        <f>100*(H133+I133)/E133</f>
        <v>100</v>
      </c>
      <c r="L133" s="4">
        <v>0</v>
      </c>
    </row>
    <row r="134" spans="1:13" s="2" customFormat="1" ht="12.75">
      <c r="A134" s="5">
        <v>14</v>
      </c>
      <c r="B134" s="107" t="s">
        <v>14</v>
      </c>
      <c r="C134" s="4">
        <v>5</v>
      </c>
      <c r="D134" s="4">
        <v>14</v>
      </c>
      <c r="E134" s="4">
        <v>14</v>
      </c>
      <c r="F134" s="4">
        <v>2</v>
      </c>
      <c r="G134" s="4">
        <v>4</v>
      </c>
      <c r="H134" s="4">
        <v>8</v>
      </c>
      <c r="I134" s="4">
        <v>0</v>
      </c>
      <c r="J134" s="4">
        <f>100*F134/E134</f>
        <v>14.285714285714286</v>
      </c>
      <c r="K134" s="4">
        <f>100*(H134+I134)/E134</f>
        <v>57.142857142857146</v>
      </c>
      <c r="L134" s="4">
        <v>2</v>
      </c>
    </row>
    <row r="135" spans="1:13" s="2" customFormat="1" ht="18" customHeight="1">
      <c r="A135" s="5">
        <v>15</v>
      </c>
      <c r="B135" s="107" t="s">
        <v>190</v>
      </c>
      <c r="C135" s="4">
        <v>5</v>
      </c>
      <c r="D135" s="4">
        <v>12</v>
      </c>
      <c r="E135" s="4">
        <v>10</v>
      </c>
      <c r="F135" s="4">
        <v>2</v>
      </c>
      <c r="G135" s="4">
        <v>4</v>
      </c>
      <c r="H135" s="4">
        <v>4</v>
      </c>
      <c r="I135" s="4">
        <v>0</v>
      </c>
      <c r="J135" s="4">
        <f t="shared" si="16"/>
        <v>20</v>
      </c>
      <c r="K135" s="4">
        <f t="shared" si="17"/>
        <v>40</v>
      </c>
      <c r="L135" s="4">
        <v>1</v>
      </c>
    </row>
    <row r="136" spans="1:13" s="2" customFormat="1" ht="12.75">
      <c r="A136" s="3"/>
      <c r="B136" s="3" t="s">
        <v>113</v>
      </c>
      <c r="C136" s="4"/>
      <c r="D136" s="4">
        <f>SUM(D121:D135)</f>
        <v>201</v>
      </c>
      <c r="E136" s="4">
        <f t="shared" ref="E136:L136" si="18">SUM(E121:E135)</f>
        <v>184</v>
      </c>
      <c r="F136" s="4">
        <f t="shared" si="18"/>
        <v>31</v>
      </c>
      <c r="G136" s="4">
        <f t="shared" si="18"/>
        <v>67</v>
      </c>
      <c r="H136" s="4">
        <f t="shared" si="18"/>
        <v>68</v>
      </c>
      <c r="I136" s="4">
        <f t="shared" si="18"/>
        <v>18</v>
      </c>
      <c r="J136" s="4">
        <v>16.8</v>
      </c>
      <c r="K136" s="4">
        <v>46.7</v>
      </c>
      <c r="L136" s="4">
        <f t="shared" si="18"/>
        <v>19</v>
      </c>
    </row>
    <row r="138" spans="1:13" s="112" customFormat="1" ht="15" customHeight="1">
      <c r="A138" s="230" t="s">
        <v>268</v>
      </c>
      <c r="B138" s="230"/>
      <c r="C138" s="230"/>
      <c r="D138" s="230"/>
      <c r="E138" s="230"/>
      <c r="F138" s="230"/>
      <c r="G138" s="230"/>
      <c r="H138" s="230"/>
      <c r="I138" s="230"/>
      <c r="J138" s="230"/>
      <c r="K138" s="230"/>
      <c r="L138" s="230"/>
      <c r="M138" s="111"/>
    </row>
    <row r="139" spans="1:13" s="112" customFormat="1">
      <c r="A139" s="231" t="s">
        <v>193</v>
      </c>
      <c r="B139" s="231"/>
      <c r="C139" s="231"/>
      <c r="D139" s="231"/>
      <c r="E139" s="231"/>
      <c r="F139" s="231"/>
      <c r="G139" s="231"/>
      <c r="H139" s="231"/>
      <c r="I139" s="231"/>
      <c r="J139" s="231"/>
      <c r="K139" s="231"/>
      <c r="L139" s="231"/>
    </row>
    <row r="140" spans="1:13" s="112" customFormat="1">
      <c r="A140" s="231" t="s">
        <v>269</v>
      </c>
      <c r="B140" s="231"/>
      <c r="C140" s="231"/>
      <c r="D140" s="231"/>
      <c r="E140" s="231"/>
      <c r="F140" s="231"/>
      <c r="G140" s="231"/>
      <c r="H140" s="231"/>
      <c r="I140" s="231"/>
      <c r="J140" s="231"/>
      <c r="K140" s="231"/>
      <c r="L140" s="231"/>
    </row>
    <row r="141" spans="1:13" s="112" customFormat="1">
      <c r="B141" s="113"/>
      <c r="C141" s="113"/>
      <c r="D141" s="113"/>
      <c r="E141" s="113"/>
      <c r="F141" s="114"/>
      <c r="G141" s="114"/>
      <c r="H141" s="114"/>
      <c r="I141" s="114"/>
      <c r="J141" s="113"/>
      <c r="K141" s="113"/>
      <c r="L141" s="113"/>
    </row>
    <row r="142" spans="1:13" s="112" customFormat="1" ht="31.5" customHeight="1">
      <c r="A142" s="219" t="s">
        <v>195</v>
      </c>
      <c r="B142" s="219" t="s">
        <v>3</v>
      </c>
      <c r="C142" s="226" t="s">
        <v>196</v>
      </c>
      <c r="D142" s="226" t="s">
        <v>2</v>
      </c>
      <c r="E142" s="226" t="s">
        <v>197</v>
      </c>
      <c r="F142" s="233" t="s">
        <v>10</v>
      </c>
      <c r="G142" s="234"/>
      <c r="H142" s="234"/>
      <c r="I142" s="235"/>
      <c r="J142" s="226" t="s">
        <v>198</v>
      </c>
      <c r="K142" s="226" t="s">
        <v>12</v>
      </c>
      <c r="L142" s="226" t="s">
        <v>199</v>
      </c>
      <c r="M142" s="228" t="s">
        <v>200</v>
      </c>
    </row>
    <row r="143" spans="1:13" s="112" customFormat="1" ht="22.5" customHeight="1">
      <c r="A143" s="221"/>
      <c r="B143" s="221"/>
      <c r="C143" s="227"/>
      <c r="D143" s="227"/>
      <c r="E143" s="227"/>
      <c r="F143" s="115" t="s">
        <v>4</v>
      </c>
      <c r="G143" s="115" t="s">
        <v>5</v>
      </c>
      <c r="H143" s="115" t="s">
        <v>6</v>
      </c>
      <c r="I143" s="115" t="s">
        <v>7</v>
      </c>
      <c r="J143" s="227"/>
      <c r="K143" s="227"/>
      <c r="L143" s="227"/>
      <c r="M143" s="229"/>
    </row>
    <row r="144" spans="1:13" s="112" customFormat="1" ht="13.9" customHeight="1">
      <c r="A144" s="116">
        <v>1</v>
      </c>
      <c r="B144" s="108" t="s">
        <v>9</v>
      </c>
      <c r="C144" s="117" t="s">
        <v>201</v>
      </c>
      <c r="D144" s="117">
        <v>27</v>
      </c>
      <c r="E144" s="117">
        <v>27</v>
      </c>
      <c r="F144" s="115">
        <v>0</v>
      </c>
      <c r="G144" s="115">
        <v>9</v>
      </c>
      <c r="H144" s="115">
        <v>18</v>
      </c>
      <c r="I144" s="115">
        <v>0</v>
      </c>
      <c r="J144" s="118">
        <f>F144/E144*100</f>
        <v>0</v>
      </c>
      <c r="K144" s="118">
        <f>(H144+I144)/E144*100</f>
        <v>66.666666666666657</v>
      </c>
      <c r="L144" s="117">
        <v>0</v>
      </c>
      <c r="M144" s="119">
        <f>SUM(F144:I144)</f>
        <v>27</v>
      </c>
    </row>
    <row r="145" spans="1:13" s="112" customFormat="1" ht="13.9" customHeight="1">
      <c r="A145" s="116">
        <v>2</v>
      </c>
      <c r="B145" s="108" t="s">
        <v>9</v>
      </c>
      <c r="C145" s="117" t="s">
        <v>202</v>
      </c>
      <c r="D145" s="117">
        <v>27</v>
      </c>
      <c r="E145" s="117">
        <v>26</v>
      </c>
      <c r="F145" s="115">
        <v>0</v>
      </c>
      <c r="G145" s="115">
        <v>10</v>
      </c>
      <c r="H145" s="115">
        <v>11</v>
      </c>
      <c r="I145" s="115">
        <v>5</v>
      </c>
      <c r="J145" s="118">
        <f>F145/E145*100</f>
        <v>0</v>
      </c>
      <c r="K145" s="118">
        <f>(H145+I145)/E145*100</f>
        <v>61.53846153846154</v>
      </c>
      <c r="L145" s="117">
        <v>0</v>
      </c>
      <c r="M145" s="119">
        <f>SUM(F145:I145)</f>
        <v>26</v>
      </c>
    </row>
    <row r="146" spans="1:13" s="112" customFormat="1" ht="27.75" customHeight="1">
      <c r="A146" s="116">
        <v>3</v>
      </c>
      <c r="B146" s="108" t="s">
        <v>203</v>
      </c>
      <c r="C146" s="117">
        <v>7</v>
      </c>
      <c r="D146" s="117">
        <v>3</v>
      </c>
      <c r="E146" s="117">
        <v>3</v>
      </c>
      <c r="F146" s="115">
        <v>0</v>
      </c>
      <c r="G146" s="115">
        <v>0</v>
      </c>
      <c r="H146" s="115">
        <v>3</v>
      </c>
      <c r="I146" s="115">
        <v>0</v>
      </c>
      <c r="J146" s="118">
        <v>0</v>
      </c>
      <c r="K146" s="118">
        <f t="shared" ref="K146:K154" si="19">(H146+I146)/E146*100</f>
        <v>100</v>
      </c>
      <c r="L146" s="117">
        <v>0</v>
      </c>
      <c r="M146" s="119">
        <f t="shared" ref="M146:M154" si="20">SUM(F146:I146)</f>
        <v>3</v>
      </c>
    </row>
    <row r="147" spans="1:13" s="112" customFormat="1" ht="23.25" customHeight="1">
      <c r="A147" s="116">
        <v>4</v>
      </c>
      <c r="B147" s="108" t="s">
        <v>187</v>
      </c>
      <c r="C147" s="117">
        <v>7</v>
      </c>
      <c r="D147" s="117">
        <v>7</v>
      </c>
      <c r="E147" s="117">
        <v>7</v>
      </c>
      <c r="F147" s="115">
        <v>0</v>
      </c>
      <c r="G147" s="115">
        <v>3</v>
      </c>
      <c r="H147" s="115">
        <v>3</v>
      </c>
      <c r="I147" s="115">
        <v>1</v>
      </c>
      <c r="J147" s="118">
        <f>F147/E147*100</f>
        <v>0</v>
      </c>
      <c r="K147" s="118">
        <f t="shared" si="19"/>
        <v>57.142857142857139</v>
      </c>
      <c r="L147" s="117">
        <v>0</v>
      </c>
      <c r="M147" s="119">
        <f t="shared" si="20"/>
        <v>7</v>
      </c>
    </row>
    <row r="148" spans="1:13" s="112" customFormat="1" ht="13.9" customHeight="1">
      <c r="A148" s="116">
        <v>5</v>
      </c>
      <c r="B148" s="108" t="s">
        <v>8</v>
      </c>
      <c r="C148" s="117">
        <v>7</v>
      </c>
      <c r="D148" s="117">
        <v>11</v>
      </c>
      <c r="E148" s="117">
        <v>9</v>
      </c>
      <c r="F148" s="115">
        <v>1</v>
      </c>
      <c r="G148" s="115">
        <v>6</v>
      </c>
      <c r="H148" s="115">
        <v>1</v>
      </c>
      <c r="I148" s="115">
        <v>1</v>
      </c>
      <c r="J148" s="118">
        <f>F148/E148*100</f>
        <v>11.111111111111111</v>
      </c>
      <c r="K148" s="118">
        <f>(H148+I148)/E148*100</f>
        <v>22.222222222222221</v>
      </c>
      <c r="L148" s="117">
        <v>1</v>
      </c>
      <c r="M148" s="119">
        <f>SUM(F148:I148)</f>
        <v>9</v>
      </c>
    </row>
    <row r="149" spans="1:13" s="112" customFormat="1" ht="27.75" customHeight="1">
      <c r="A149" s="116">
        <v>6</v>
      </c>
      <c r="B149" s="108" t="s">
        <v>188</v>
      </c>
      <c r="C149" s="117">
        <v>7</v>
      </c>
      <c r="D149" s="117">
        <v>7</v>
      </c>
      <c r="E149" s="117">
        <v>7</v>
      </c>
      <c r="F149" s="115">
        <v>3</v>
      </c>
      <c r="G149" s="115">
        <v>4</v>
      </c>
      <c r="H149" s="115">
        <v>0</v>
      </c>
      <c r="I149" s="115">
        <v>0</v>
      </c>
      <c r="J149" s="118">
        <f t="shared" ref="J149:J154" si="21">F149/E149*100</f>
        <v>42.857142857142854</v>
      </c>
      <c r="K149" s="118">
        <f t="shared" si="19"/>
        <v>0</v>
      </c>
      <c r="L149" s="117">
        <v>4</v>
      </c>
      <c r="M149" s="119">
        <f>SUM(F149:I149)</f>
        <v>7</v>
      </c>
    </row>
    <row r="150" spans="1:13" s="112" customFormat="1" ht="13.9" customHeight="1">
      <c r="A150" s="116">
        <v>7</v>
      </c>
      <c r="B150" s="108" t="s">
        <v>13</v>
      </c>
      <c r="C150" s="117">
        <v>7</v>
      </c>
      <c r="D150" s="117">
        <v>18</v>
      </c>
      <c r="E150" s="117">
        <v>18</v>
      </c>
      <c r="F150" s="115">
        <v>0</v>
      </c>
      <c r="G150" s="115">
        <v>10</v>
      </c>
      <c r="H150" s="115">
        <v>8</v>
      </c>
      <c r="I150" s="115">
        <v>0</v>
      </c>
      <c r="J150" s="118">
        <f t="shared" si="21"/>
        <v>0</v>
      </c>
      <c r="K150" s="118">
        <f t="shared" si="19"/>
        <v>44.444444444444443</v>
      </c>
      <c r="L150" s="117">
        <v>0</v>
      </c>
      <c r="M150" s="119">
        <f>SUM(F150:I150)</f>
        <v>18</v>
      </c>
    </row>
    <row r="151" spans="1:13" s="112" customFormat="1" ht="13.9" customHeight="1">
      <c r="A151" s="116">
        <v>8</v>
      </c>
      <c r="B151" s="108" t="s">
        <v>0</v>
      </c>
      <c r="C151" s="117">
        <v>7</v>
      </c>
      <c r="D151" s="117">
        <v>11</v>
      </c>
      <c r="E151" s="117">
        <v>11</v>
      </c>
      <c r="F151" s="115">
        <v>0</v>
      </c>
      <c r="G151" s="115">
        <v>6</v>
      </c>
      <c r="H151" s="115">
        <v>5</v>
      </c>
      <c r="I151" s="115">
        <v>0</v>
      </c>
      <c r="J151" s="118">
        <f t="shared" si="21"/>
        <v>0</v>
      </c>
      <c r="K151" s="118">
        <f t="shared" si="19"/>
        <v>45.454545454545453</v>
      </c>
      <c r="L151" s="117">
        <v>2</v>
      </c>
      <c r="M151" s="119">
        <f>SUM(F151:I151)</f>
        <v>11</v>
      </c>
    </row>
    <row r="152" spans="1:13" s="112" customFormat="1" ht="13.9" customHeight="1">
      <c r="A152" s="116">
        <v>9</v>
      </c>
      <c r="B152" s="108" t="s">
        <v>16</v>
      </c>
      <c r="C152" s="117">
        <v>7</v>
      </c>
      <c r="D152" s="117">
        <v>8</v>
      </c>
      <c r="E152" s="117">
        <v>8</v>
      </c>
      <c r="F152" s="115">
        <v>0</v>
      </c>
      <c r="G152" s="115">
        <v>5</v>
      </c>
      <c r="H152" s="115">
        <v>3</v>
      </c>
      <c r="I152" s="115">
        <v>0</v>
      </c>
      <c r="J152" s="118">
        <f t="shared" si="21"/>
        <v>0</v>
      </c>
      <c r="K152" s="118">
        <f t="shared" si="19"/>
        <v>37.5</v>
      </c>
      <c r="L152" s="117">
        <v>0</v>
      </c>
      <c r="M152" s="119">
        <f t="shared" si="20"/>
        <v>8</v>
      </c>
    </row>
    <row r="153" spans="1:13" s="112" customFormat="1" ht="13.9" customHeight="1">
      <c r="A153" s="116">
        <v>10</v>
      </c>
      <c r="B153" s="108" t="s">
        <v>1</v>
      </c>
      <c r="C153" s="117">
        <v>7</v>
      </c>
      <c r="D153" s="117">
        <v>6</v>
      </c>
      <c r="E153" s="117">
        <v>5</v>
      </c>
      <c r="F153" s="115">
        <v>0</v>
      </c>
      <c r="G153" s="115">
        <v>5</v>
      </c>
      <c r="H153" s="115">
        <v>0</v>
      </c>
      <c r="I153" s="115">
        <v>0</v>
      </c>
      <c r="J153" s="118">
        <f t="shared" si="21"/>
        <v>0</v>
      </c>
      <c r="K153" s="118">
        <f t="shared" si="19"/>
        <v>0</v>
      </c>
      <c r="L153" s="117">
        <v>0</v>
      </c>
      <c r="M153" s="119">
        <f t="shared" si="20"/>
        <v>5</v>
      </c>
    </row>
    <row r="154" spans="1:13" s="112" customFormat="1" ht="13.9" customHeight="1">
      <c r="A154" s="116">
        <v>11</v>
      </c>
      <c r="B154" s="108" t="s">
        <v>19</v>
      </c>
      <c r="C154" s="117">
        <v>7</v>
      </c>
      <c r="D154" s="117">
        <v>10</v>
      </c>
      <c r="E154" s="117">
        <v>8</v>
      </c>
      <c r="F154" s="115">
        <v>1</v>
      </c>
      <c r="G154" s="115">
        <v>1</v>
      </c>
      <c r="H154" s="115">
        <v>5</v>
      </c>
      <c r="I154" s="115">
        <v>1</v>
      </c>
      <c r="J154" s="118">
        <f t="shared" si="21"/>
        <v>12.5</v>
      </c>
      <c r="K154" s="118">
        <f t="shared" si="19"/>
        <v>75</v>
      </c>
      <c r="L154" s="117">
        <v>1</v>
      </c>
      <c r="M154" s="119">
        <f t="shared" si="20"/>
        <v>8</v>
      </c>
    </row>
    <row r="155" spans="1:13" s="112" customFormat="1" ht="13.9" customHeight="1">
      <c r="A155" s="116">
        <v>12</v>
      </c>
      <c r="B155" s="108" t="s">
        <v>14</v>
      </c>
      <c r="C155" s="117">
        <v>7</v>
      </c>
      <c r="D155" s="117">
        <v>14</v>
      </c>
      <c r="E155" s="117">
        <v>14</v>
      </c>
      <c r="F155" s="115">
        <v>1</v>
      </c>
      <c r="G155" s="115">
        <v>10</v>
      </c>
      <c r="H155" s="115">
        <v>3</v>
      </c>
      <c r="I155" s="115">
        <v>0</v>
      </c>
      <c r="J155" s="118">
        <f>F155/E155*100</f>
        <v>7.1428571428571423</v>
      </c>
      <c r="K155" s="118">
        <f>(H155+I155)/E155*100</f>
        <v>21.428571428571427</v>
      </c>
      <c r="L155" s="117">
        <v>1</v>
      </c>
      <c r="M155" s="119">
        <f>SUM(F155:I155)</f>
        <v>14</v>
      </c>
    </row>
    <row r="156" spans="1:13" s="112" customFormat="1" ht="13.9" customHeight="1">
      <c r="A156" s="116">
        <v>13</v>
      </c>
      <c r="B156" s="108" t="s">
        <v>190</v>
      </c>
      <c r="C156" s="117">
        <v>7</v>
      </c>
      <c r="D156" s="117">
        <v>6</v>
      </c>
      <c r="E156" s="117">
        <v>5</v>
      </c>
      <c r="F156" s="115">
        <v>1</v>
      </c>
      <c r="G156" s="115">
        <v>2</v>
      </c>
      <c r="H156" s="115">
        <v>2</v>
      </c>
      <c r="I156" s="115">
        <v>0</v>
      </c>
      <c r="J156" s="118">
        <f>F156/E156*100</f>
        <v>20</v>
      </c>
      <c r="K156" s="118">
        <f>(H156+I156)/E156*100</f>
        <v>40</v>
      </c>
      <c r="L156" s="117">
        <v>1</v>
      </c>
      <c r="M156" s="119">
        <f>SUM(F156:I156)</f>
        <v>5</v>
      </c>
    </row>
    <row r="157" spans="1:13" s="122" customFormat="1" ht="14.25">
      <c r="A157" s="120"/>
      <c r="B157" s="120" t="s">
        <v>204</v>
      </c>
      <c r="C157" s="120"/>
      <c r="D157" s="120">
        <f>SUM(D154:D156)</f>
        <v>30</v>
      </c>
      <c r="E157" s="120">
        <f>SUM(E144:E156)</f>
        <v>148</v>
      </c>
      <c r="F157" s="120">
        <f>SUM(F144:F156)</f>
        <v>7</v>
      </c>
      <c r="G157" s="120">
        <f>SUM(G144:G156)</f>
        <v>71</v>
      </c>
      <c r="H157" s="120">
        <f>SUM(H144:H156)</f>
        <v>62</v>
      </c>
      <c r="I157" s="120">
        <f>SUM(I144:I156)</f>
        <v>8</v>
      </c>
      <c r="J157" s="159">
        <f>F157/E157*100</f>
        <v>4.7297297297297298</v>
      </c>
      <c r="K157" s="159">
        <f>(H157+I157)/E157*100</f>
        <v>47.297297297297298</v>
      </c>
      <c r="L157" s="120">
        <f>SUM(L144:L156)</f>
        <v>10</v>
      </c>
      <c r="M157" s="121">
        <f>SUM(F157:I157)</f>
        <v>148</v>
      </c>
    </row>
    <row r="159" spans="1:13" s="112" customFormat="1" ht="15" customHeight="1">
      <c r="A159" s="230" t="s">
        <v>268</v>
      </c>
      <c r="B159" s="230"/>
      <c r="C159" s="230"/>
      <c r="D159" s="230"/>
      <c r="E159" s="230"/>
      <c r="F159" s="230"/>
      <c r="G159" s="230"/>
      <c r="H159" s="230"/>
      <c r="I159" s="230"/>
      <c r="J159" s="230"/>
      <c r="K159" s="230"/>
      <c r="L159" s="230"/>
      <c r="M159" s="111"/>
    </row>
    <row r="160" spans="1:13" s="112" customFormat="1">
      <c r="A160" s="231" t="s">
        <v>205</v>
      </c>
      <c r="B160" s="231"/>
      <c r="C160" s="231"/>
      <c r="D160" s="231"/>
      <c r="E160" s="231"/>
      <c r="F160" s="231"/>
      <c r="G160" s="231"/>
      <c r="H160" s="231"/>
      <c r="I160" s="231"/>
      <c r="J160" s="231"/>
      <c r="K160" s="231"/>
      <c r="L160" s="231"/>
    </row>
    <row r="161" spans="1:13" s="112" customFormat="1">
      <c r="A161" s="231" t="s">
        <v>263</v>
      </c>
      <c r="B161" s="231"/>
      <c r="C161" s="231"/>
      <c r="D161" s="231"/>
      <c r="E161" s="231"/>
      <c r="F161" s="231"/>
      <c r="G161" s="231"/>
      <c r="H161" s="231"/>
      <c r="I161" s="231"/>
      <c r="J161" s="231"/>
      <c r="K161" s="231"/>
      <c r="L161" s="231"/>
    </row>
    <row r="162" spans="1:13" s="112" customFormat="1">
      <c r="B162" s="113"/>
      <c r="C162" s="113"/>
      <c r="D162" s="113"/>
      <c r="E162" s="113"/>
      <c r="F162" s="114"/>
      <c r="G162" s="114"/>
      <c r="H162" s="114"/>
      <c r="I162" s="114"/>
      <c r="J162" s="113"/>
      <c r="K162" s="113"/>
      <c r="L162" s="113"/>
    </row>
    <row r="163" spans="1:13" s="112" customFormat="1" ht="31.5" customHeight="1">
      <c r="A163" s="219" t="s">
        <v>195</v>
      </c>
      <c r="B163" s="219" t="s">
        <v>3</v>
      </c>
      <c r="C163" s="226" t="s">
        <v>196</v>
      </c>
      <c r="D163" s="226" t="s">
        <v>2</v>
      </c>
      <c r="E163" s="226" t="s">
        <v>197</v>
      </c>
      <c r="F163" s="233" t="s">
        <v>10</v>
      </c>
      <c r="G163" s="234"/>
      <c r="H163" s="234"/>
      <c r="I163" s="235"/>
      <c r="J163" s="226" t="s">
        <v>198</v>
      </c>
      <c r="K163" s="226" t="s">
        <v>12</v>
      </c>
      <c r="L163" s="226" t="s">
        <v>199</v>
      </c>
      <c r="M163" s="228" t="s">
        <v>200</v>
      </c>
    </row>
    <row r="164" spans="1:13" s="112" customFormat="1" ht="22.5" customHeight="1">
      <c r="A164" s="221"/>
      <c r="B164" s="221"/>
      <c r="C164" s="227"/>
      <c r="D164" s="227"/>
      <c r="E164" s="227"/>
      <c r="F164" s="115" t="s">
        <v>4</v>
      </c>
      <c r="G164" s="115" t="s">
        <v>5</v>
      </c>
      <c r="H164" s="115" t="s">
        <v>6</v>
      </c>
      <c r="I164" s="115" t="s">
        <v>7</v>
      </c>
      <c r="J164" s="227"/>
      <c r="K164" s="227"/>
      <c r="L164" s="227"/>
      <c r="M164" s="229"/>
    </row>
    <row r="165" spans="1:13" s="112" customFormat="1" ht="13.9" customHeight="1">
      <c r="A165" s="160">
        <v>1</v>
      </c>
      <c r="B165" s="160" t="s">
        <v>9</v>
      </c>
      <c r="C165" s="117" t="s">
        <v>207</v>
      </c>
      <c r="D165" s="117">
        <v>19</v>
      </c>
      <c r="E165" s="117">
        <v>19</v>
      </c>
      <c r="F165" s="115">
        <v>1</v>
      </c>
      <c r="G165" s="115">
        <v>2</v>
      </c>
      <c r="H165" s="115">
        <v>10</v>
      </c>
      <c r="I165" s="115">
        <v>6</v>
      </c>
      <c r="J165" s="118">
        <f>F165/E165*100</f>
        <v>5.2631578947368416</v>
      </c>
      <c r="K165" s="118">
        <f>(H165+I165)/E165*100</f>
        <v>84.210526315789465</v>
      </c>
      <c r="L165" s="117"/>
      <c r="M165" s="119">
        <f>SUM(F165:I165)</f>
        <v>19</v>
      </c>
    </row>
    <row r="166" spans="1:13" s="112" customFormat="1" ht="13.9" customHeight="1">
      <c r="A166" s="160">
        <v>2</v>
      </c>
      <c r="B166" s="160" t="s">
        <v>9</v>
      </c>
      <c r="C166" s="117" t="s">
        <v>24</v>
      </c>
      <c r="D166" s="117">
        <v>15</v>
      </c>
      <c r="E166" s="117">
        <v>14</v>
      </c>
      <c r="F166" s="115">
        <v>0</v>
      </c>
      <c r="G166" s="115">
        <v>6</v>
      </c>
      <c r="H166" s="115">
        <v>8</v>
      </c>
      <c r="I166" s="115">
        <v>0</v>
      </c>
      <c r="J166" s="118">
        <f t="shared" ref="J166:J173" si="22">F166/E166*100</f>
        <v>0</v>
      </c>
      <c r="K166" s="118">
        <f t="shared" ref="K166:K173" si="23">(H166+I166)/E166*100</f>
        <v>57.142857142857139</v>
      </c>
      <c r="L166" s="117">
        <v>1</v>
      </c>
      <c r="M166" s="119">
        <f t="shared" ref="M166:M173" si="24">SUM(F166:I166)</f>
        <v>14</v>
      </c>
    </row>
    <row r="167" spans="1:13" s="112" customFormat="1" ht="13.9" customHeight="1">
      <c r="A167" s="160">
        <v>3</v>
      </c>
      <c r="B167" s="160" t="s">
        <v>9</v>
      </c>
      <c r="C167" s="117" t="s">
        <v>208</v>
      </c>
      <c r="D167" s="117">
        <v>17</v>
      </c>
      <c r="E167" s="117">
        <v>17</v>
      </c>
      <c r="F167" s="115">
        <v>0</v>
      </c>
      <c r="G167" s="115">
        <v>7</v>
      </c>
      <c r="H167" s="115">
        <v>5</v>
      </c>
      <c r="I167" s="115">
        <v>5</v>
      </c>
      <c r="J167" s="118">
        <f t="shared" si="22"/>
        <v>0</v>
      </c>
      <c r="K167" s="118">
        <f t="shared" si="23"/>
        <v>58.82352941176471</v>
      </c>
      <c r="L167" s="117"/>
      <c r="M167" s="119">
        <f t="shared" si="24"/>
        <v>17</v>
      </c>
    </row>
    <row r="168" spans="1:13" s="112" customFormat="1" ht="13.9" customHeight="1">
      <c r="A168" s="160">
        <v>4</v>
      </c>
      <c r="B168" s="160" t="s">
        <v>187</v>
      </c>
      <c r="C168" s="117">
        <v>8</v>
      </c>
      <c r="D168" s="117">
        <v>4</v>
      </c>
      <c r="E168" s="117">
        <v>4</v>
      </c>
      <c r="F168" s="115">
        <v>0</v>
      </c>
      <c r="G168" s="115">
        <v>0</v>
      </c>
      <c r="H168" s="115">
        <v>2</v>
      </c>
      <c r="I168" s="115">
        <v>2</v>
      </c>
      <c r="J168" s="118">
        <f t="shared" si="22"/>
        <v>0</v>
      </c>
      <c r="K168" s="118">
        <f t="shared" si="23"/>
        <v>100</v>
      </c>
      <c r="L168" s="117">
        <v>0</v>
      </c>
      <c r="M168" s="119">
        <f t="shared" si="24"/>
        <v>4</v>
      </c>
    </row>
    <row r="169" spans="1:13" s="112" customFormat="1" ht="13.9" customHeight="1">
      <c r="A169" s="160">
        <v>5</v>
      </c>
      <c r="B169" s="160" t="s">
        <v>8</v>
      </c>
      <c r="C169" s="117">
        <v>8</v>
      </c>
      <c r="D169" s="117">
        <v>12</v>
      </c>
      <c r="E169" s="117">
        <v>9</v>
      </c>
      <c r="F169" s="115">
        <v>1</v>
      </c>
      <c r="G169" s="115">
        <v>4</v>
      </c>
      <c r="H169" s="115">
        <v>4</v>
      </c>
      <c r="I169" s="115">
        <v>0</v>
      </c>
      <c r="J169" s="118">
        <f t="shared" si="22"/>
        <v>11.111111111111111</v>
      </c>
      <c r="K169" s="118">
        <f t="shared" si="23"/>
        <v>44.444444444444443</v>
      </c>
      <c r="L169" s="117">
        <v>1</v>
      </c>
      <c r="M169" s="119">
        <f t="shared" si="24"/>
        <v>9</v>
      </c>
    </row>
    <row r="170" spans="1:13" s="112" customFormat="1" ht="13.9" customHeight="1">
      <c r="A170" s="160">
        <v>6</v>
      </c>
      <c r="B170" s="160" t="s">
        <v>188</v>
      </c>
      <c r="C170" s="117" t="s">
        <v>270</v>
      </c>
      <c r="D170" s="117">
        <v>3</v>
      </c>
      <c r="E170" s="117">
        <v>3</v>
      </c>
      <c r="F170" s="115">
        <v>1</v>
      </c>
      <c r="G170" s="115">
        <v>2</v>
      </c>
      <c r="H170" s="115">
        <v>0</v>
      </c>
      <c r="I170" s="115">
        <v>0</v>
      </c>
      <c r="J170" s="118">
        <f t="shared" si="22"/>
        <v>33.333333333333329</v>
      </c>
      <c r="K170" s="118">
        <f t="shared" si="23"/>
        <v>0</v>
      </c>
      <c r="L170" s="117">
        <v>1</v>
      </c>
      <c r="M170" s="119">
        <f>SUM(F170:I170)</f>
        <v>3</v>
      </c>
    </row>
    <row r="171" spans="1:13" s="112" customFormat="1" ht="13.9" customHeight="1">
      <c r="A171" s="160">
        <v>7</v>
      </c>
      <c r="B171" s="160" t="s">
        <v>13</v>
      </c>
      <c r="C171" s="117">
        <v>8</v>
      </c>
      <c r="D171" s="117">
        <v>22</v>
      </c>
      <c r="E171" s="117">
        <v>19</v>
      </c>
      <c r="F171" s="115">
        <v>0</v>
      </c>
      <c r="G171" s="115">
        <v>8</v>
      </c>
      <c r="H171" s="115">
        <v>9</v>
      </c>
      <c r="I171" s="115">
        <v>2</v>
      </c>
      <c r="J171" s="118">
        <f t="shared" si="22"/>
        <v>0</v>
      </c>
      <c r="K171" s="118">
        <f t="shared" si="23"/>
        <v>57.894736842105267</v>
      </c>
      <c r="L171" s="117">
        <v>0</v>
      </c>
      <c r="M171" s="119">
        <f>SUM(F171:I171)</f>
        <v>19</v>
      </c>
    </row>
    <row r="172" spans="1:13" s="112" customFormat="1" ht="13.9" customHeight="1">
      <c r="A172" s="160">
        <v>8</v>
      </c>
      <c r="B172" s="160" t="s">
        <v>0</v>
      </c>
      <c r="C172" s="117">
        <v>8</v>
      </c>
      <c r="D172" s="117">
        <v>14</v>
      </c>
      <c r="E172" s="117">
        <v>10</v>
      </c>
      <c r="F172" s="115">
        <v>2</v>
      </c>
      <c r="G172" s="115">
        <v>4</v>
      </c>
      <c r="H172" s="115">
        <v>4</v>
      </c>
      <c r="I172" s="115">
        <v>0</v>
      </c>
      <c r="J172" s="118">
        <f t="shared" si="22"/>
        <v>20</v>
      </c>
      <c r="K172" s="118">
        <f t="shared" si="23"/>
        <v>40</v>
      </c>
      <c r="L172" s="117">
        <v>2</v>
      </c>
      <c r="M172" s="119">
        <f t="shared" si="24"/>
        <v>10</v>
      </c>
    </row>
    <row r="173" spans="1:13" s="112" customFormat="1" ht="13.9" customHeight="1">
      <c r="A173" s="160">
        <v>9</v>
      </c>
      <c r="B173" s="160" t="s">
        <v>16</v>
      </c>
      <c r="C173" s="117">
        <v>8</v>
      </c>
      <c r="D173" s="117">
        <v>11</v>
      </c>
      <c r="E173" s="117">
        <v>9</v>
      </c>
      <c r="F173" s="115">
        <v>0</v>
      </c>
      <c r="G173" s="115">
        <v>6</v>
      </c>
      <c r="H173" s="115">
        <v>3</v>
      </c>
      <c r="I173" s="115">
        <v>0</v>
      </c>
      <c r="J173" s="118">
        <f t="shared" si="22"/>
        <v>0</v>
      </c>
      <c r="K173" s="118">
        <f t="shared" si="23"/>
        <v>33.333333333333329</v>
      </c>
      <c r="L173" s="117">
        <v>0</v>
      </c>
      <c r="M173" s="119">
        <f t="shared" si="24"/>
        <v>9</v>
      </c>
    </row>
    <row r="174" spans="1:13" s="112" customFormat="1" ht="13.9" customHeight="1">
      <c r="A174" s="160">
        <v>10</v>
      </c>
      <c r="B174" s="160" t="s">
        <v>19</v>
      </c>
      <c r="C174" s="161">
        <v>8</v>
      </c>
      <c r="D174" s="117">
        <v>4</v>
      </c>
      <c r="E174" s="117">
        <v>4</v>
      </c>
      <c r="F174" s="115">
        <v>0</v>
      </c>
      <c r="G174" s="115">
        <v>3</v>
      </c>
      <c r="H174" s="115">
        <v>1</v>
      </c>
      <c r="I174" s="115">
        <v>0</v>
      </c>
      <c r="J174" s="118">
        <f>F174/E174*100</f>
        <v>0</v>
      </c>
      <c r="K174" s="118">
        <f>(H174+I174)/E174*100</f>
        <v>25</v>
      </c>
      <c r="L174" s="117">
        <v>1</v>
      </c>
      <c r="M174" s="119">
        <f>SUM(F174:I174)</f>
        <v>4</v>
      </c>
    </row>
    <row r="175" spans="1:13" s="112" customFormat="1" ht="13.9" customHeight="1">
      <c r="A175" s="162">
        <v>11</v>
      </c>
      <c r="B175" s="162" t="s">
        <v>14</v>
      </c>
      <c r="C175" s="117">
        <v>8</v>
      </c>
      <c r="D175" s="117">
        <v>12</v>
      </c>
      <c r="E175" s="117">
        <v>9</v>
      </c>
      <c r="F175" s="115">
        <v>0</v>
      </c>
      <c r="G175" s="115">
        <v>5</v>
      </c>
      <c r="H175" s="115">
        <v>3</v>
      </c>
      <c r="I175" s="115">
        <v>1</v>
      </c>
      <c r="J175" s="118">
        <f>F175/E175*100</f>
        <v>0</v>
      </c>
      <c r="K175" s="118">
        <f>(H175+I175)/E175*100</f>
        <v>44.444444444444443</v>
      </c>
      <c r="L175" s="117">
        <v>2</v>
      </c>
      <c r="M175" s="119">
        <f>SUM(F175:I175)</f>
        <v>9</v>
      </c>
    </row>
    <row r="176" spans="1:13" s="112" customFormat="1" ht="13.9" customHeight="1">
      <c r="A176" s="162">
        <v>12</v>
      </c>
      <c r="B176" s="163" t="s">
        <v>190</v>
      </c>
      <c r="C176" s="117">
        <v>8</v>
      </c>
      <c r="D176" s="117">
        <v>8</v>
      </c>
      <c r="E176" s="117">
        <v>7</v>
      </c>
      <c r="F176" s="115">
        <v>0</v>
      </c>
      <c r="G176" s="115">
        <v>4</v>
      </c>
      <c r="H176" s="115">
        <v>3</v>
      </c>
      <c r="I176" s="115">
        <v>0</v>
      </c>
      <c r="J176" s="118">
        <f>F176/E176*100</f>
        <v>0</v>
      </c>
      <c r="K176" s="118">
        <f>(H176+I176)/E176*100</f>
        <v>42.857142857142854</v>
      </c>
      <c r="L176" s="117">
        <v>0</v>
      </c>
      <c r="M176" s="119">
        <f>SUM(F176:I176)</f>
        <v>7</v>
      </c>
    </row>
    <row r="177" spans="1:13" s="122" customFormat="1" ht="14.25">
      <c r="A177" s="120"/>
      <c r="B177" s="120" t="s">
        <v>204</v>
      </c>
      <c r="C177" s="120"/>
      <c r="D177" s="120">
        <f>SUM(D165:D176)</f>
        <v>141</v>
      </c>
      <c r="E177" s="120">
        <f t="shared" ref="E177:M177" si="25">SUM(E165:E176)</f>
        <v>124</v>
      </c>
      <c r="F177" s="120">
        <f t="shared" si="25"/>
        <v>5</v>
      </c>
      <c r="G177" s="120">
        <f t="shared" si="25"/>
        <v>51</v>
      </c>
      <c r="H177" s="120">
        <f t="shared" si="25"/>
        <v>52</v>
      </c>
      <c r="I177" s="120">
        <f t="shared" si="25"/>
        <v>16</v>
      </c>
      <c r="J177" s="120">
        <v>4</v>
      </c>
      <c r="K177" s="120">
        <v>54.8</v>
      </c>
      <c r="L177" s="120">
        <f t="shared" si="25"/>
        <v>8</v>
      </c>
      <c r="M177" s="120">
        <f t="shared" si="25"/>
        <v>124</v>
      </c>
    </row>
    <row r="179" spans="1:13">
      <c r="B179" s="240" t="s">
        <v>271</v>
      </c>
      <c r="C179" s="240"/>
      <c r="D179" s="240"/>
      <c r="E179" s="240"/>
      <c r="F179" s="240"/>
      <c r="G179" s="240"/>
      <c r="H179" s="240"/>
      <c r="I179" s="240"/>
      <c r="J179" s="240"/>
      <c r="K179" s="240"/>
    </row>
    <row r="180" spans="1:13">
      <c r="C180" s="164"/>
      <c r="K180" s="164"/>
    </row>
    <row r="181" spans="1:13" ht="30">
      <c r="B181" s="1"/>
      <c r="C181" s="165"/>
      <c r="D181" s="1" t="s">
        <v>210</v>
      </c>
      <c r="E181" s="241" t="s">
        <v>211</v>
      </c>
      <c r="F181" s="241"/>
      <c r="G181" s="241"/>
      <c r="H181" s="241"/>
      <c r="I181" s="126" t="s">
        <v>212</v>
      </c>
      <c r="J181" s="126" t="s">
        <v>213</v>
      </c>
      <c r="K181" s="165" t="s">
        <v>214</v>
      </c>
      <c r="L181" s="128" t="s">
        <v>74</v>
      </c>
    </row>
    <row r="182" spans="1:13">
      <c r="B182" s="129"/>
      <c r="C182" s="136"/>
      <c r="D182" s="129"/>
      <c r="E182" s="126">
        <v>2</v>
      </c>
      <c r="F182" s="126">
        <v>3</v>
      </c>
      <c r="G182" s="126">
        <v>4</v>
      </c>
      <c r="H182" s="126">
        <v>5</v>
      </c>
      <c r="I182" s="126" t="s">
        <v>23</v>
      </c>
      <c r="J182" s="126" t="s">
        <v>23</v>
      </c>
      <c r="K182" s="136"/>
      <c r="L182" s="129"/>
    </row>
    <row r="183" spans="1:13" ht="38.25">
      <c r="B183" s="129">
        <v>1</v>
      </c>
      <c r="C183" s="166" t="s">
        <v>215</v>
      </c>
      <c r="D183" s="126">
        <v>24</v>
      </c>
      <c r="E183" s="129">
        <v>1</v>
      </c>
      <c r="F183" s="129">
        <v>6</v>
      </c>
      <c r="G183" s="129">
        <v>8</v>
      </c>
      <c r="H183" s="129">
        <v>9</v>
      </c>
      <c r="I183" s="129">
        <v>4.0999999999999996</v>
      </c>
      <c r="J183" s="129">
        <v>70.8</v>
      </c>
      <c r="K183" s="136" t="s">
        <v>216</v>
      </c>
      <c r="L183" s="129">
        <v>24.9</v>
      </c>
    </row>
    <row r="184" spans="1:13" ht="38.25">
      <c r="B184" s="130">
        <v>2</v>
      </c>
      <c r="C184" s="166" t="s">
        <v>217</v>
      </c>
      <c r="D184" s="132">
        <v>23</v>
      </c>
      <c r="E184" s="129">
        <v>3</v>
      </c>
      <c r="F184" s="129">
        <v>11</v>
      </c>
      <c r="G184" s="129">
        <v>7</v>
      </c>
      <c r="H184" s="129">
        <v>2</v>
      </c>
      <c r="I184" s="129">
        <v>13</v>
      </c>
      <c r="J184" s="129">
        <v>39</v>
      </c>
      <c r="K184" s="136" t="s">
        <v>218</v>
      </c>
      <c r="L184" s="129">
        <v>21.7</v>
      </c>
    </row>
    <row r="185" spans="1:13" ht="38.25">
      <c r="B185" s="129">
        <v>3</v>
      </c>
      <c r="C185" s="166" t="s">
        <v>219</v>
      </c>
      <c r="D185" s="126">
        <v>13</v>
      </c>
      <c r="E185" s="129">
        <v>3</v>
      </c>
      <c r="F185" s="129">
        <v>5</v>
      </c>
      <c r="G185" s="129">
        <v>2</v>
      </c>
      <c r="H185" s="129">
        <v>3</v>
      </c>
      <c r="I185" s="129">
        <v>23</v>
      </c>
      <c r="J185" s="129">
        <v>38.5</v>
      </c>
      <c r="K185" s="136" t="s">
        <v>220</v>
      </c>
      <c r="L185" s="133">
        <v>21.5</v>
      </c>
    </row>
    <row r="186" spans="1:13" ht="25.5">
      <c r="B186" s="129">
        <v>4</v>
      </c>
      <c r="C186" s="166" t="s">
        <v>221</v>
      </c>
      <c r="D186" s="126">
        <v>6</v>
      </c>
      <c r="E186" s="129">
        <v>0</v>
      </c>
      <c r="F186" s="129">
        <v>3</v>
      </c>
      <c r="G186" s="129">
        <v>2</v>
      </c>
      <c r="H186" s="129">
        <v>1</v>
      </c>
      <c r="I186" s="129">
        <v>0</v>
      </c>
      <c r="J186" s="129">
        <v>50</v>
      </c>
      <c r="K186" s="136" t="s">
        <v>222</v>
      </c>
      <c r="L186" s="133">
        <v>22.1</v>
      </c>
    </row>
    <row r="187" spans="1:13" ht="38.25">
      <c r="B187" s="129">
        <v>5</v>
      </c>
      <c r="C187" s="166" t="s">
        <v>223</v>
      </c>
      <c r="D187" s="126">
        <v>24</v>
      </c>
      <c r="E187" s="129">
        <v>2</v>
      </c>
      <c r="F187" s="129">
        <v>11</v>
      </c>
      <c r="G187" s="129">
        <v>10</v>
      </c>
      <c r="H187" s="129">
        <v>1</v>
      </c>
      <c r="I187" s="129">
        <v>8.3000000000000007</v>
      </c>
      <c r="J187" s="129">
        <v>45.8</v>
      </c>
      <c r="K187" s="136" t="s">
        <v>224</v>
      </c>
      <c r="L187" s="133">
        <v>21.8</v>
      </c>
    </row>
    <row r="188" spans="1:13" ht="25.5">
      <c r="B188" s="129">
        <v>6</v>
      </c>
      <c r="C188" s="166" t="s">
        <v>225</v>
      </c>
      <c r="D188" s="126">
        <v>14</v>
      </c>
      <c r="E188" s="129">
        <v>1</v>
      </c>
      <c r="F188" s="129">
        <v>5</v>
      </c>
      <c r="G188" s="129">
        <v>7</v>
      </c>
      <c r="H188" s="129">
        <v>1</v>
      </c>
      <c r="I188" s="129">
        <v>7.1</v>
      </c>
      <c r="J188" s="129">
        <v>57</v>
      </c>
      <c r="K188" s="136" t="s">
        <v>226</v>
      </c>
      <c r="L188" s="133">
        <v>24</v>
      </c>
    </row>
    <row r="189" spans="1:13" ht="25.5">
      <c r="B189" s="129">
        <v>7</v>
      </c>
      <c r="C189" s="166" t="s">
        <v>227</v>
      </c>
      <c r="D189" s="126">
        <v>6</v>
      </c>
      <c r="E189" s="129">
        <v>0</v>
      </c>
      <c r="F189" s="129">
        <v>6</v>
      </c>
      <c r="G189" s="129">
        <v>0</v>
      </c>
      <c r="H189" s="129">
        <v>0</v>
      </c>
      <c r="I189" s="129">
        <v>0</v>
      </c>
      <c r="J189" s="129">
        <v>0</v>
      </c>
      <c r="K189" s="136" t="s">
        <v>228</v>
      </c>
      <c r="L189" s="133">
        <v>20.3</v>
      </c>
    </row>
    <row r="190" spans="1:13" ht="38.25">
      <c r="B190" s="129">
        <v>8</v>
      </c>
      <c r="C190" s="166" t="s">
        <v>229</v>
      </c>
      <c r="D190" s="126">
        <v>4</v>
      </c>
      <c r="E190" s="129">
        <v>0</v>
      </c>
      <c r="F190" s="129">
        <v>1</v>
      </c>
      <c r="G190" s="129">
        <v>2</v>
      </c>
      <c r="H190" s="129">
        <v>1</v>
      </c>
      <c r="I190" s="129">
        <v>0</v>
      </c>
      <c r="J190" s="129">
        <v>75</v>
      </c>
      <c r="K190" s="136" t="s">
        <v>230</v>
      </c>
      <c r="L190" s="133">
        <v>25</v>
      </c>
    </row>
    <row r="191" spans="1:13" ht="25.5">
      <c r="B191" s="129">
        <v>9</v>
      </c>
      <c r="C191" s="166" t="s">
        <v>231</v>
      </c>
      <c r="D191" s="126">
        <v>5</v>
      </c>
      <c r="E191" s="129">
        <v>0</v>
      </c>
      <c r="F191" s="129">
        <v>3</v>
      </c>
      <c r="G191" s="129">
        <v>2</v>
      </c>
      <c r="H191" s="129">
        <v>0</v>
      </c>
      <c r="I191" s="129">
        <v>0</v>
      </c>
      <c r="J191" s="129">
        <v>100</v>
      </c>
      <c r="K191" s="136" t="s">
        <v>232</v>
      </c>
      <c r="L191" s="133">
        <v>22.4</v>
      </c>
    </row>
    <row r="192" spans="1:13" ht="38.25">
      <c r="B192" s="129">
        <v>10</v>
      </c>
      <c r="C192" s="166" t="s">
        <v>233</v>
      </c>
      <c r="D192" s="126">
        <v>16</v>
      </c>
      <c r="E192" s="129">
        <v>2</v>
      </c>
      <c r="F192" s="129">
        <v>9</v>
      </c>
      <c r="G192" s="129">
        <v>4</v>
      </c>
      <c r="H192" s="129">
        <v>1</v>
      </c>
      <c r="I192" s="129">
        <v>12.5</v>
      </c>
      <c r="J192" s="129">
        <v>31</v>
      </c>
      <c r="K192" s="136" t="s">
        <v>234</v>
      </c>
      <c r="L192" s="133">
        <v>19.7</v>
      </c>
    </row>
    <row r="193" spans="1:12" ht="38.25">
      <c r="B193" s="129">
        <v>11</v>
      </c>
      <c r="C193" s="166" t="s">
        <v>235</v>
      </c>
      <c r="D193" s="126">
        <v>7</v>
      </c>
      <c r="E193" s="129">
        <v>0</v>
      </c>
      <c r="F193" s="129">
        <v>3</v>
      </c>
      <c r="G193" s="129">
        <v>3</v>
      </c>
      <c r="H193" s="129">
        <v>1</v>
      </c>
      <c r="I193" s="129">
        <v>0</v>
      </c>
      <c r="J193" s="129">
        <v>57</v>
      </c>
      <c r="K193" s="136" t="s">
        <v>236</v>
      </c>
      <c r="L193" s="133">
        <v>23</v>
      </c>
    </row>
    <row r="194" spans="1:12" ht="25.5">
      <c r="B194" s="134">
        <v>12</v>
      </c>
      <c r="C194" s="166" t="s">
        <v>237</v>
      </c>
      <c r="D194" s="126">
        <v>3</v>
      </c>
      <c r="E194" s="129">
        <v>0</v>
      </c>
      <c r="F194" s="129">
        <v>2</v>
      </c>
      <c r="G194" s="129">
        <v>1</v>
      </c>
      <c r="H194" s="129">
        <v>0</v>
      </c>
      <c r="I194" s="129">
        <v>0</v>
      </c>
      <c r="J194" s="129">
        <v>33.299999999999997</v>
      </c>
      <c r="K194" s="136" t="s">
        <v>238</v>
      </c>
      <c r="L194" s="133">
        <v>22.3</v>
      </c>
    </row>
    <row r="195" spans="1:12">
      <c r="B195" s="129"/>
      <c r="C195" s="167" t="s">
        <v>239</v>
      </c>
      <c r="D195" s="45">
        <f>SUM(D183:D194)</f>
        <v>145</v>
      </c>
      <c r="E195" s="45">
        <f t="shared" ref="E195:H195" si="26">SUM(E183:E194)</f>
        <v>12</v>
      </c>
      <c r="F195" s="45">
        <f t="shared" si="26"/>
        <v>65</v>
      </c>
      <c r="G195" s="45">
        <f t="shared" si="26"/>
        <v>48</v>
      </c>
      <c r="H195" s="45">
        <f t="shared" si="26"/>
        <v>20</v>
      </c>
      <c r="I195" s="168">
        <v>8.1999999999999993</v>
      </c>
      <c r="J195" s="168">
        <v>46.9</v>
      </c>
      <c r="K195" s="169"/>
      <c r="L195" s="168">
        <v>22.3</v>
      </c>
    </row>
    <row r="197" spans="1:12">
      <c r="A197" s="275" t="s">
        <v>272</v>
      </c>
      <c r="B197" s="275"/>
      <c r="C197" s="275"/>
      <c r="D197" s="275"/>
      <c r="E197" s="275"/>
      <c r="F197" s="275"/>
      <c r="G197" s="275"/>
      <c r="H197" s="275"/>
      <c r="I197" s="275"/>
      <c r="J197" s="275"/>
    </row>
    <row r="198" spans="1:12">
      <c r="A198" s="276" t="s">
        <v>273</v>
      </c>
      <c r="B198" s="276"/>
      <c r="C198" s="276"/>
      <c r="D198" s="276"/>
      <c r="E198" s="276"/>
      <c r="F198" s="276"/>
      <c r="G198" s="276"/>
      <c r="H198" s="276"/>
      <c r="I198" s="276"/>
      <c r="J198" s="276"/>
    </row>
    <row r="199" spans="1:12">
      <c r="A199" s="277" t="s">
        <v>26</v>
      </c>
      <c r="B199" s="278" t="s">
        <v>243</v>
      </c>
      <c r="C199" s="279" t="s">
        <v>244</v>
      </c>
      <c r="D199" s="279"/>
      <c r="E199" s="279"/>
      <c r="F199" s="279"/>
      <c r="G199" s="279"/>
      <c r="H199" s="279"/>
      <c r="I199" s="279"/>
      <c r="J199" s="279"/>
    </row>
    <row r="200" spans="1:12">
      <c r="A200" s="277"/>
      <c r="B200" s="278"/>
      <c r="C200" s="267" t="s">
        <v>274</v>
      </c>
      <c r="D200" s="267"/>
      <c r="E200" s="280" t="s">
        <v>275</v>
      </c>
      <c r="F200" s="267"/>
      <c r="G200" s="267" t="s">
        <v>276</v>
      </c>
      <c r="H200" s="267"/>
      <c r="I200" s="268" t="s">
        <v>277</v>
      </c>
      <c r="J200" s="268"/>
    </row>
    <row r="201" spans="1:12">
      <c r="A201" s="277"/>
      <c r="B201" s="278"/>
      <c r="C201" s="269" t="s">
        <v>4</v>
      </c>
      <c r="D201" s="270"/>
      <c r="E201" s="271" t="s">
        <v>5</v>
      </c>
      <c r="F201" s="272"/>
      <c r="G201" s="269" t="s">
        <v>6</v>
      </c>
      <c r="H201" s="270"/>
      <c r="I201" s="273" t="s">
        <v>7</v>
      </c>
      <c r="J201" s="274"/>
    </row>
    <row r="202" spans="1:12" ht="21" customHeight="1">
      <c r="A202" s="277"/>
      <c r="B202" s="278"/>
      <c r="C202" s="30" t="s">
        <v>62</v>
      </c>
      <c r="D202" s="30" t="s">
        <v>23</v>
      </c>
      <c r="E202" s="30" t="s">
        <v>62</v>
      </c>
      <c r="F202" s="30" t="s">
        <v>23</v>
      </c>
      <c r="G202" s="30" t="s">
        <v>62</v>
      </c>
      <c r="H202" s="30" t="s">
        <v>23</v>
      </c>
      <c r="I202" s="30" t="s">
        <v>62</v>
      </c>
      <c r="J202" s="30" t="s">
        <v>23</v>
      </c>
    </row>
    <row r="203" spans="1:12" ht="15.75">
      <c r="A203" s="141" t="s">
        <v>9</v>
      </c>
      <c r="B203" s="142">
        <v>14</v>
      </c>
      <c r="C203" s="127">
        <v>0</v>
      </c>
      <c r="D203" s="127">
        <v>0</v>
      </c>
      <c r="E203" s="127">
        <v>1</v>
      </c>
      <c r="F203" s="127">
        <v>7.1</v>
      </c>
      <c r="G203" s="127">
        <v>10</v>
      </c>
      <c r="H203" s="127">
        <v>71.400000000000006</v>
      </c>
      <c r="I203" s="127">
        <v>3</v>
      </c>
      <c r="J203" s="127">
        <v>21.4</v>
      </c>
    </row>
    <row r="204" spans="1:12">
      <c r="A204" s="141" t="s">
        <v>8</v>
      </c>
      <c r="B204" s="127">
        <v>2</v>
      </c>
      <c r="C204" s="127">
        <v>0</v>
      </c>
      <c r="D204" s="127">
        <v>0</v>
      </c>
      <c r="E204" s="127">
        <v>0</v>
      </c>
      <c r="F204" s="127">
        <v>0</v>
      </c>
      <c r="G204" s="127">
        <v>2</v>
      </c>
      <c r="H204" s="127">
        <v>100</v>
      </c>
      <c r="I204" s="127">
        <v>0</v>
      </c>
      <c r="J204" s="127">
        <v>0</v>
      </c>
    </row>
    <row r="205" spans="1:12">
      <c r="A205" s="141" t="s">
        <v>13</v>
      </c>
      <c r="B205" s="127">
        <v>5</v>
      </c>
      <c r="C205" s="127">
        <v>0</v>
      </c>
      <c r="D205" s="127">
        <v>0</v>
      </c>
      <c r="E205" s="127">
        <v>3</v>
      </c>
      <c r="F205" s="127">
        <v>60</v>
      </c>
      <c r="G205" s="127">
        <v>2</v>
      </c>
      <c r="H205" s="127">
        <v>40</v>
      </c>
      <c r="I205" s="127">
        <v>0</v>
      </c>
      <c r="J205" s="127">
        <v>0</v>
      </c>
    </row>
    <row r="206" spans="1:12" ht="15.75">
      <c r="A206" s="141" t="s">
        <v>0</v>
      </c>
      <c r="B206" s="102">
        <v>4</v>
      </c>
      <c r="C206" s="127">
        <v>0</v>
      </c>
      <c r="D206" s="127">
        <v>0</v>
      </c>
      <c r="E206" s="127">
        <v>2</v>
      </c>
      <c r="F206" s="127">
        <v>50</v>
      </c>
      <c r="G206" s="127">
        <v>2</v>
      </c>
      <c r="H206" s="127">
        <v>50</v>
      </c>
      <c r="I206" s="127">
        <v>0</v>
      </c>
      <c r="J206" s="127">
        <v>0</v>
      </c>
    </row>
    <row r="207" spans="1:12">
      <c r="A207" s="80" t="s">
        <v>16</v>
      </c>
      <c r="B207" s="127">
        <v>4</v>
      </c>
      <c r="C207" s="127">
        <v>0</v>
      </c>
      <c r="D207" s="127">
        <v>0</v>
      </c>
      <c r="E207" s="127">
        <v>3</v>
      </c>
      <c r="F207" s="127">
        <v>75</v>
      </c>
      <c r="G207" s="127">
        <v>1</v>
      </c>
      <c r="H207" s="127">
        <v>25</v>
      </c>
      <c r="I207" s="127">
        <v>0</v>
      </c>
      <c r="J207" s="127">
        <v>0</v>
      </c>
    </row>
    <row r="208" spans="1:12" ht="15.75">
      <c r="A208" s="80" t="s">
        <v>14</v>
      </c>
      <c r="B208" s="142">
        <v>4</v>
      </c>
      <c r="C208" s="127">
        <v>0</v>
      </c>
      <c r="D208" s="127">
        <v>0</v>
      </c>
      <c r="E208" s="127">
        <v>2</v>
      </c>
      <c r="F208" s="127">
        <v>50</v>
      </c>
      <c r="G208" s="127">
        <v>2</v>
      </c>
      <c r="H208" s="127">
        <v>50</v>
      </c>
      <c r="I208" s="127">
        <v>0</v>
      </c>
      <c r="J208" s="127">
        <v>0</v>
      </c>
    </row>
    <row r="209" spans="1:16" ht="15.75">
      <c r="A209" s="170" t="s">
        <v>113</v>
      </c>
      <c r="B209" s="171">
        <f>SUM(B203:B208)</f>
        <v>33</v>
      </c>
      <c r="C209" s="171">
        <f t="shared" ref="C209:I209" si="27">SUM(C203:C208)</f>
        <v>0</v>
      </c>
      <c r="D209" s="171">
        <v>0</v>
      </c>
      <c r="E209" s="171">
        <f t="shared" si="27"/>
        <v>11</v>
      </c>
      <c r="F209" s="171">
        <v>33.299999999999997</v>
      </c>
      <c r="G209" s="171">
        <f t="shared" si="27"/>
        <v>19</v>
      </c>
      <c r="H209" s="171">
        <v>57.7</v>
      </c>
      <c r="I209" s="171">
        <f t="shared" si="27"/>
        <v>3</v>
      </c>
      <c r="J209" s="171">
        <v>9</v>
      </c>
    </row>
    <row r="211" spans="1:16" ht="21" customHeight="1">
      <c r="B211" s="218" t="s">
        <v>278</v>
      </c>
      <c r="C211" s="218"/>
      <c r="D211" s="218"/>
      <c r="E211" s="218"/>
      <c r="F211" s="218"/>
      <c r="G211" s="218"/>
      <c r="H211" s="218"/>
      <c r="I211" s="218"/>
      <c r="J211" s="218"/>
      <c r="K211" s="218"/>
      <c r="L211" s="218"/>
      <c r="M211" s="218"/>
      <c r="N211" s="218"/>
    </row>
    <row r="212" spans="1:16" ht="18" customHeight="1">
      <c r="B212" s="218" t="s">
        <v>279</v>
      </c>
      <c r="C212" s="218"/>
      <c r="D212" s="218"/>
      <c r="E212" s="218"/>
      <c r="F212" s="218"/>
      <c r="G212" s="218"/>
      <c r="H212" s="218"/>
      <c r="I212" s="218"/>
      <c r="J212" s="218"/>
      <c r="K212" s="218"/>
      <c r="L212" s="218"/>
      <c r="M212" s="218"/>
      <c r="N212" s="218"/>
    </row>
    <row r="213" spans="1:16" ht="15.75" customHeight="1">
      <c r="B213" s="218" t="s">
        <v>280</v>
      </c>
      <c r="C213" s="218"/>
      <c r="D213" s="218"/>
      <c r="E213" s="218"/>
      <c r="F213" s="218"/>
      <c r="G213" s="218"/>
      <c r="H213" s="218"/>
      <c r="I213" s="218"/>
      <c r="J213" s="218"/>
      <c r="K213" s="218"/>
      <c r="L213" s="218"/>
      <c r="M213" s="218"/>
      <c r="N213" s="218"/>
    </row>
    <row r="214" spans="1:16" ht="18.75" customHeight="1">
      <c r="A214" s="250" t="s">
        <v>195</v>
      </c>
      <c r="B214" s="253" t="s">
        <v>26</v>
      </c>
      <c r="C214" s="256" t="s">
        <v>2</v>
      </c>
      <c r="D214" s="256" t="s">
        <v>252</v>
      </c>
      <c r="E214" s="245" t="s">
        <v>253</v>
      </c>
      <c r="F214" s="245"/>
      <c r="G214" s="245"/>
      <c r="H214" s="245"/>
      <c r="I214" s="245"/>
      <c r="J214" s="245"/>
      <c r="K214" s="245"/>
      <c r="L214" s="245"/>
      <c r="M214" s="245"/>
      <c r="N214" s="245"/>
      <c r="O214" s="245"/>
      <c r="P214" s="245"/>
    </row>
    <row r="215" spans="1:16" ht="15" customHeight="1">
      <c r="A215" s="251"/>
      <c r="B215" s="254"/>
      <c r="C215" s="257"/>
      <c r="D215" s="257"/>
      <c r="E215" s="245" t="s">
        <v>254</v>
      </c>
      <c r="F215" s="245"/>
      <c r="G215" s="245" t="s">
        <v>255</v>
      </c>
      <c r="H215" s="245"/>
      <c r="I215" s="246" t="s">
        <v>281</v>
      </c>
      <c r="J215" s="247"/>
      <c r="K215" s="245" t="s">
        <v>282</v>
      </c>
      <c r="L215" s="245"/>
      <c r="M215" s="245" t="s">
        <v>283</v>
      </c>
      <c r="N215" s="245"/>
      <c r="O215" s="245" t="s">
        <v>284</v>
      </c>
      <c r="P215" s="245"/>
    </row>
    <row r="216" spans="1:16" ht="24.75" customHeight="1">
      <c r="A216" s="252"/>
      <c r="B216" s="255"/>
      <c r="C216" s="258"/>
      <c r="D216" s="258"/>
      <c r="E216" s="172" t="s">
        <v>260</v>
      </c>
      <c r="F216" s="152" t="s">
        <v>23</v>
      </c>
      <c r="G216" s="172" t="s">
        <v>260</v>
      </c>
      <c r="H216" s="152" t="s">
        <v>23</v>
      </c>
      <c r="I216" s="172" t="s">
        <v>260</v>
      </c>
      <c r="J216" s="152" t="s">
        <v>23</v>
      </c>
      <c r="K216" s="172" t="s">
        <v>260</v>
      </c>
      <c r="L216" s="152" t="s">
        <v>23</v>
      </c>
      <c r="M216" s="172" t="s">
        <v>260</v>
      </c>
      <c r="N216" s="152" t="s">
        <v>23</v>
      </c>
      <c r="O216" s="172" t="s">
        <v>260</v>
      </c>
      <c r="P216" s="152" t="s">
        <v>23</v>
      </c>
    </row>
    <row r="217" spans="1:16" ht="60">
      <c r="A217" s="173">
        <v>1</v>
      </c>
      <c r="B217" s="153" t="s">
        <v>8</v>
      </c>
      <c r="C217" s="174">
        <v>5</v>
      </c>
      <c r="D217" s="1">
        <v>5</v>
      </c>
      <c r="E217" s="155">
        <v>0</v>
      </c>
      <c r="F217" s="1">
        <v>0</v>
      </c>
      <c r="G217" s="155">
        <v>0</v>
      </c>
      <c r="H217" s="1">
        <v>0</v>
      </c>
      <c r="I217" s="155">
        <v>3</v>
      </c>
      <c r="J217" s="1">
        <v>60</v>
      </c>
      <c r="K217" s="155">
        <v>2</v>
      </c>
      <c r="L217" s="1">
        <v>40</v>
      </c>
      <c r="M217" s="155">
        <v>0</v>
      </c>
      <c r="N217" s="1">
        <v>0</v>
      </c>
      <c r="O217" s="155">
        <v>0</v>
      </c>
      <c r="P217" s="1">
        <v>0</v>
      </c>
    </row>
    <row r="218" spans="1:16" ht="60">
      <c r="A218" s="173">
        <v>2</v>
      </c>
      <c r="B218" s="153" t="s">
        <v>19</v>
      </c>
      <c r="C218" s="174">
        <v>2</v>
      </c>
      <c r="D218" s="1">
        <v>2</v>
      </c>
      <c r="E218" s="155">
        <v>0</v>
      </c>
      <c r="F218" s="1">
        <v>0</v>
      </c>
      <c r="G218" s="155">
        <v>0</v>
      </c>
      <c r="H218" s="1">
        <v>0</v>
      </c>
      <c r="I218" s="155">
        <v>1</v>
      </c>
      <c r="J218" s="1">
        <v>50</v>
      </c>
      <c r="K218" s="155">
        <v>1</v>
      </c>
      <c r="L218" s="1">
        <v>50</v>
      </c>
      <c r="M218" s="155">
        <v>0</v>
      </c>
      <c r="N218" s="1">
        <v>0</v>
      </c>
      <c r="O218" s="155"/>
      <c r="P218" s="1">
        <v>0</v>
      </c>
    </row>
    <row r="219" spans="1:16" ht="60">
      <c r="A219" s="173">
        <v>3</v>
      </c>
      <c r="B219" s="153" t="s">
        <v>0</v>
      </c>
      <c r="C219" s="174">
        <v>2</v>
      </c>
      <c r="D219" s="1">
        <v>2</v>
      </c>
      <c r="E219" s="155">
        <v>0</v>
      </c>
      <c r="F219" s="1">
        <v>0</v>
      </c>
      <c r="G219" s="155">
        <v>0</v>
      </c>
      <c r="H219" s="1">
        <v>0</v>
      </c>
      <c r="I219" s="155"/>
      <c r="J219" s="1"/>
      <c r="K219" s="155">
        <v>2</v>
      </c>
      <c r="L219" s="1">
        <v>100</v>
      </c>
      <c r="M219" s="155">
        <v>0</v>
      </c>
      <c r="N219" s="1">
        <v>0</v>
      </c>
      <c r="O219" s="155"/>
      <c r="P219" s="1">
        <v>0</v>
      </c>
    </row>
    <row r="220" spans="1:16" ht="60">
      <c r="A220" s="173">
        <v>4</v>
      </c>
      <c r="B220" s="153" t="s">
        <v>13</v>
      </c>
      <c r="C220" s="174">
        <v>2</v>
      </c>
      <c r="D220" s="1">
        <v>2</v>
      </c>
      <c r="E220" s="155">
        <v>0</v>
      </c>
      <c r="F220" s="1">
        <v>0</v>
      </c>
      <c r="G220" s="155">
        <v>0</v>
      </c>
      <c r="H220" s="1">
        <v>0</v>
      </c>
      <c r="I220" s="155">
        <v>1</v>
      </c>
      <c r="J220" s="1">
        <v>50</v>
      </c>
      <c r="K220" s="155">
        <v>1</v>
      </c>
      <c r="L220" s="1">
        <v>50</v>
      </c>
      <c r="M220" s="155">
        <v>0</v>
      </c>
      <c r="N220" s="1">
        <v>0</v>
      </c>
      <c r="O220" s="155"/>
      <c r="P220" s="1">
        <v>0</v>
      </c>
    </row>
    <row r="221" spans="1:16" ht="60">
      <c r="A221" s="173">
        <v>5</v>
      </c>
      <c r="B221" s="153" t="s">
        <v>1</v>
      </c>
      <c r="C221" s="174">
        <v>5</v>
      </c>
      <c r="D221" s="1">
        <v>4</v>
      </c>
      <c r="E221" s="155">
        <v>0</v>
      </c>
      <c r="F221" s="1">
        <v>0</v>
      </c>
      <c r="G221" s="155">
        <v>0</v>
      </c>
      <c r="H221" s="1">
        <v>0</v>
      </c>
      <c r="I221" s="155">
        <v>3</v>
      </c>
      <c r="J221" s="1">
        <v>67</v>
      </c>
      <c r="K221" s="155">
        <v>1</v>
      </c>
      <c r="L221" s="1">
        <v>33</v>
      </c>
      <c r="M221" s="155">
        <v>0</v>
      </c>
      <c r="N221" s="1">
        <v>0</v>
      </c>
      <c r="O221" s="155"/>
      <c r="P221" s="1">
        <v>0</v>
      </c>
    </row>
    <row r="222" spans="1:16" ht="48.75" customHeight="1">
      <c r="A222" s="173">
        <v>6</v>
      </c>
      <c r="B222" s="153" t="s">
        <v>9</v>
      </c>
      <c r="C222" s="174">
        <v>21</v>
      </c>
      <c r="D222" s="1">
        <v>21</v>
      </c>
      <c r="E222" s="155">
        <v>0</v>
      </c>
      <c r="F222" s="1">
        <v>0</v>
      </c>
      <c r="G222" s="155">
        <v>0</v>
      </c>
      <c r="H222" s="1">
        <v>0</v>
      </c>
      <c r="I222" s="155">
        <v>9</v>
      </c>
      <c r="J222" s="1">
        <v>43</v>
      </c>
      <c r="K222" s="155">
        <v>12</v>
      </c>
      <c r="L222" s="1">
        <v>57</v>
      </c>
      <c r="M222" s="155">
        <v>0</v>
      </c>
      <c r="N222" s="1">
        <v>0</v>
      </c>
      <c r="O222" s="155"/>
      <c r="P222" s="1">
        <v>0</v>
      </c>
    </row>
    <row r="223" spans="1:16" ht="60">
      <c r="A223" s="173">
        <v>7</v>
      </c>
      <c r="B223" s="153" t="s">
        <v>16</v>
      </c>
      <c r="C223" s="174">
        <v>6</v>
      </c>
      <c r="D223" s="1">
        <v>6</v>
      </c>
      <c r="E223" s="155">
        <v>0</v>
      </c>
      <c r="F223" s="1">
        <v>0</v>
      </c>
      <c r="G223" s="155">
        <v>1</v>
      </c>
      <c r="H223" s="1">
        <v>17</v>
      </c>
      <c r="I223" s="155">
        <v>5</v>
      </c>
      <c r="J223" s="1">
        <v>83</v>
      </c>
      <c r="K223" s="155">
        <v>0</v>
      </c>
      <c r="L223" s="1">
        <v>0</v>
      </c>
      <c r="M223" s="155">
        <v>0</v>
      </c>
      <c r="N223" s="1">
        <v>0</v>
      </c>
      <c r="O223" s="155"/>
      <c r="P223" s="1">
        <v>0</v>
      </c>
    </row>
    <row r="224" spans="1:16" ht="60">
      <c r="A224" s="173">
        <v>8</v>
      </c>
      <c r="B224" s="153" t="s">
        <v>14</v>
      </c>
      <c r="C224" s="174">
        <v>2</v>
      </c>
      <c r="D224" s="1">
        <v>2</v>
      </c>
      <c r="E224" s="155">
        <v>0</v>
      </c>
      <c r="F224" s="1">
        <v>0</v>
      </c>
      <c r="G224" s="155">
        <v>0</v>
      </c>
      <c r="H224" s="1">
        <v>0</v>
      </c>
      <c r="I224" s="155">
        <v>2</v>
      </c>
      <c r="J224" s="1">
        <v>100</v>
      </c>
      <c r="K224" s="155">
        <v>0</v>
      </c>
      <c r="L224" s="1">
        <v>0</v>
      </c>
      <c r="M224" s="155">
        <v>0</v>
      </c>
      <c r="N224" s="1">
        <v>0</v>
      </c>
      <c r="O224" s="155"/>
      <c r="P224" s="1">
        <v>0</v>
      </c>
    </row>
    <row r="225" spans="1:16" s="178" customFormat="1">
      <c r="A225" s="175"/>
      <c r="B225" s="176" t="s">
        <v>20</v>
      </c>
      <c r="C225" s="175">
        <f>SUM(C217:C224)</f>
        <v>45</v>
      </c>
      <c r="D225" s="175">
        <f t="shared" ref="D225:O225" si="28">SUM(D217:D224)</f>
        <v>44</v>
      </c>
      <c r="E225" s="177">
        <f t="shared" si="28"/>
        <v>0</v>
      </c>
      <c r="F225" s="175">
        <v>0</v>
      </c>
      <c r="G225" s="177">
        <f t="shared" si="28"/>
        <v>1</v>
      </c>
      <c r="H225" s="175">
        <v>2.2000000000000002</v>
      </c>
      <c r="I225" s="177">
        <f t="shared" si="28"/>
        <v>24</v>
      </c>
      <c r="J225" s="175">
        <v>54.5</v>
      </c>
      <c r="K225" s="177">
        <f t="shared" si="28"/>
        <v>19</v>
      </c>
      <c r="L225" s="175">
        <v>43.2</v>
      </c>
      <c r="M225" s="177">
        <f t="shared" si="28"/>
        <v>0</v>
      </c>
      <c r="N225" s="175">
        <v>0</v>
      </c>
      <c r="O225" s="177">
        <f t="shared" si="28"/>
        <v>0</v>
      </c>
      <c r="P225" s="175"/>
    </row>
  </sheetData>
  <mergeCells count="140">
    <mergeCell ref="I215:J215"/>
    <mergeCell ref="K215:L215"/>
    <mergeCell ref="M215:N215"/>
    <mergeCell ref="O215:P215"/>
    <mergeCell ref="B211:N211"/>
    <mergeCell ref="B212:N212"/>
    <mergeCell ref="B213:N213"/>
    <mergeCell ref="A214:A216"/>
    <mergeCell ref="B214:B216"/>
    <mergeCell ref="C214:C216"/>
    <mergeCell ref="D214:D216"/>
    <mergeCell ref="E214:P214"/>
    <mergeCell ref="E215:F215"/>
    <mergeCell ref="G215:H215"/>
    <mergeCell ref="G200:H200"/>
    <mergeCell ref="I200:J200"/>
    <mergeCell ref="C201:D201"/>
    <mergeCell ref="E201:F201"/>
    <mergeCell ref="G201:H201"/>
    <mergeCell ref="I201:J201"/>
    <mergeCell ref="M163:M164"/>
    <mergeCell ref="B179:K179"/>
    <mergeCell ref="E181:H181"/>
    <mergeCell ref="A197:J197"/>
    <mergeCell ref="A198:J198"/>
    <mergeCell ref="A199:A202"/>
    <mergeCell ref="B199:B202"/>
    <mergeCell ref="C199:J199"/>
    <mergeCell ref="C200:D200"/>
    <mergeCell ref="E200:F200"/>
    <mergeCell ref="A161:L161"/>
    <mergeCell ref="A163:A164"/>
    <mergeCell ref="B163:B164"/>
    <mergeCell ref="C163:C164"/>
    <mergeCell ref="D163:D164"/>
    <mergeCell ref="E163:E164"/>
    <mergeCell ref="F163:I163"/>
    <mergeCell ref="J163:J164"/>
    <mergeCell ref="K163:K164"/>
    <mergeCell ref="L163:L164"/>
    <mergeCell ref="J142:J143"/>
    <mergeCell ref="K142:K143"/>
    <mergeCell ref="L142:L143"/>
    <mergeCell ref="M142:M143"/>
    <mergeCell ref="A159:L159"/>
    <mergeCell ref="A160:L160"/>
    <mergeCell ref="L119:L120"/>
    <mergeCell ref="A138:L138"/>
    <mergeCell ref="A139:L139"/>
    <mergeCell ref="A140:L140"/>
    <mergeCell ref="A142:A143"/>
    <mergeCell ref="B142:B143"/>
    <mergeCell ref="C142:C143"/>
    <mergeCell ref="D142:D143"/>
    <mergeCell ref="E142:E143"/>
    <mergeCell ref="F142:I142"/>
    <mergeCell ref="A116:L116"/>
    <mergeCell ref="A117:L117"/>
    <mergeCell ref="A119:A120"/>
    <mergeCell ref="B119:B120"/>
    <mergeCell ref="C119:C120"/>
    <mergeCell ref="D119:D120"/>
    <mergeCell ref="E119:E120"/>
    <mergeCell ref="F119:I119"/>
    <mergeCell ref="J119:J120"/>
    <mergeCell ref="K119:K120"/>
    <mergeCell ref="G103:H103"/>
    <mergeCell ref="I103:J103"/>
    <mergeCell ref="K103:L103"/>
    <mergeCell ref="M103:N103"/>
    <mergeCell ref="O103:P103"/>
    <mergeCell ref="A115:L115"/>
    <mergeCell ref="I89:J89"/>
    <mergeCell ref="B99:N99"/>
    <mergeCell ref="B100:N100"/>
    <mergeCell ref="B101:N101"/>
    <mergeCell ref="A102:A104"/>
    <mergeCell ref="B102:B104"/>
    <mergeCell ref="C102:C104"/>
    <mergeCell ref="D102:D104"/>
    <mergeCell ref="E102:P102"/>
    <mergeCell ref="E103:F103"/>
    <mergeCell ref="A87:A90"/>
    <mergeCell ref="B87:B90"/>
    <mergeCell ref="C87:J87"/>
    <mergeCell ref="C88:D88"/>
    <mergeCell ref="E88:F88"/>
    <mergeCell ref="G88:H88"/>
    <mergeCell ref="I88:J88"/>
    <mergeCell ref="C89:D89"/>
    <mergeCell ref="E89:F89"/>
    <mergeCell ref="G89:H89"/>
    <mergeCell ref="M50:M51"/>
    <mergeCell ref="B66:K66"/>
    <mergeCell ref="E68:H68"/>
    <mergeCell ref="A84:J84"/>
    <mergeCell ref="B85:H85"/>
    <mergeCell ref="A86:J86"/>
    <mergeCell ref="A48:L48"/>
    <mergeCell ref="A50:A51"/>
    <mergeCell ref="B50:B51"/>
    <mergeCell ref="C50:C51"/>
    <mergeCell ref="D50:D51"/>
    <mergeCell ref="E50:E51"/>
    <mergeCell ref="F50:I50"/>
    <mergeCell ref="J50:J51"/>
    <mergeCell ref="K50:K51"/>
    <mergeCell ref="L50:L51"/>
    <mergeCell ref="J29:J30"/>
    <mergeCell ref="K29:K30"/>
    <mergeCell ref="L29:L30"/>
    <mergeCell ref="M29:M30"/>
    <mergeCell ref="A46:L46"/>
    <mergeCell ref="A47:L47"/>
    <mergeCell ref="R6:R7"/>
    <mergeCell ref="A25:L25"/>
    <mergeCell ref="A26:L26"/>
    <mergeCell ref="A27:L27"/>
    <mergeCell ref="A29:A30"/>
    <mergeCell ref="B29:B30"/>
    <mergeCell ref="C29:C30"/>
    <mergeCell ref="D29:D30"/>
    <mergeCell ref="E29:E30"/>
    <mergeCell ref="F29:I29"/>
    <mergeCell ref="F6:I6"/>
    <mergeCell ref="J6:J7"/>
    <mergeCell ref="K6:K7"/>
    <mergeCell ref="L6:O6"/>
    <mergeCell ref="P6:P7"/>
    <mergeCell ref="Q6:Q7"/>
    <mergeCell ref="A1:R1"/>
    <mergeCell ref="A2:R2"/>
    <mergeCell ref="A3:R3"/>
    <mergeCell ref="A5:A7"/>
    <mergeCell ref="B5:B7"/>
    <mergeCell ref="C5:C7"/>
    <mergeCell ref="D5:D7"/>
    <mergeCell ref="E5:E7"/>
    <mergeCell ref="F5:K5"/>
    <mergeCell ref="L5:Q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02"/>
  <sheetViews>
    <sheetView topLeftCell="A247" workbookViewId="0">
      <selection activeCell="P280" sqref="P280"/>
    </sheetView>
  </sheetViews>
  <sheetFormatPr defaultRowHeight="15"/>
  <cols>
    <col min="2" max="2" width="24" customWidth="1"/>
    <col min="3" max="3" width="8.42578125" customWidth="1"/>
  </cols>
  <sheetData>
    <row r="2" spans="1:12" ht="15.75">
      <c r="A2" s="326" t="s">
        <v>120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</row>
    <row r="3" spans="1:12" ht="15.75">
      <c r="A3" s="326" t="s">
        <v>116</v>
      </c>
      <c r="B3" s="327"/>
      <c r="C3" s="327"/>
      <c r="D3" s="327"/>
      <c r="E3" s="327"/>
      <c r="F3" s="327"/>
      <c r="G3" s="327"/>
      <c r="H3" s="327"/>
      <c r="I3" s="327"/>
      <c r="J3" s="327"/>
      <c r="K3" s="327"/>
      <c r="L3" s="327"/>
    </row>
    <row r="4" spans="1:12" ht="15.75">
      <c r="A4" s="326" t="s">
        <v>117</v>
      </c>
      <c r="B4" s="327"/>
      <c r="C4" s="327"/>
      <c r="D4" s="327"/>
      <c r="E4" s="327"/>
      <c r="F4" s="327"/>
      <c r="G4" s="327"/>
      <c r="H4" s="327"/>
      <c r="I4" s="327"/>
      <c r="J4" s="327"/>
      <c r="K4" s="327"/>
      <c r="L4" s="327"/>
    </row>
    <row r="5" spans="1:12" ht="15.75">
      <c r="A5" s="48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</row>
    <row r="6" spans="1:12" ht="15.75">
      <c r="A6" s="328" t="s">
        <v>17</v>
      </c>
      <c r="B6" s="325" t="s">
        <v>3</v>
      </c>
      <c r="C6" s="325" t="s">
        <v>15</v>
      </c>
      <c r="D6" s="325" t="s">
        <v>2</v>
      </c>
      <c r="E6" s="325" t="s">
        <v>25</v>
      </c>
      <c r="F6" s="325" t="s">
        <v>30</v>
      </c>
      <c r="G6" s="325"/>
      <c r="H6" s="325"/>
      <c r="I6" s="325"/>
      <c r="J6" s="325" t="s">
        <v>11</v>
      </c>
      <c r="K6" s="325" t="s">
        <v>12</v>
      </c>
      <c r="L6" s="325" t="s">
        <v>18</v>
      </c>
    </row>
    <row r="7" spans="1:12" ht="15.75">
      <c r="A7" s="328"/>
      <c r="B7" s="325"/>
      <c r="C7" s="325"/>
      <c r="D7" s="325"/>
      <c r="E7" s="325"/>
      <c r="F7" s="49" t="s">
        <v>4</v>
      </c>
      <c r="G7" s="49" t="s">
        <v>5</v>
      </c>
      <c r="H7" s="49" t="s">
        <v>6</v>
      </c>
      <c r="I7" s="49" t="s">
        <v>7</v>
      </c>
      <c r="J7" s="325"/>
      <c r="K7" s="325"/>
      <c r="L7" s="325"/>
    </row>
    <row r="8" spans="1:12">
      <c r="A8" s="50">
        <v>1</v>
      </c>
      <c r="B8" s="51" t="s">
        <v>8</v>
      </c>
      <c r="C8" s="52">
        <v>5</v>
      </c>
      <c r="D8" s="53">
        <v>14</v>
      </c>
      <c r="E8" s="53">
        <v>14</v>
      </c>
      <c r="F8" s="53">
        <v>4</v>
      </c>
      <c r="G8" s="53">
        <v>4</v>
      </c>
      <c r="H8" s="53">
        <v>2</v>
      </c>
      <c r="I8" s="53">
        <v>4</v>
      </c>
      <c r="J8" s="54">
        <f>100*F8/E8</f>
        <v>28.571428571428573</v>
      </c>
      <c r="K8" s="54">
        <f>100*(H8+I8)/E8</f>
        <v>42.857142857142854</v>
      </c>
      <c r="L8" s="53">
        <v>4</v>
      </c>
    </row>
    <row r="9" spans="1:12">
      <c r="A9" s="50">
        <v>2</v>
      </c>
      <c r="B9" s="51" t="s">
        <v>19</v>
      </c>
      <c r="C9" s="52">
        <v>5</v>
      </c>
      <c r="D9" s="53">
        <v>4</v>
      </c>
      <c r="E9" s="53">
        <v>4</v>
      </c>
      <c r="F9" s="53">
        <v>0</v>
      </c>
      <c r="G9" s="53">
        <v>0</v>
      </c>
      <c r="H9" s="53">
        <v>2</v>
      </c>
      <c r="I9" s="53">
        <v>2</v>
      </c>
      <c r="J9" s="54">
        <f>100*F9/E9</f>
        <v>0</v>
      </c>
      <c r="K9" s="54">
        <f>100*(H9+I9)/E9</f>
        <v>100</v>
      </c>
      <c r="L9" s="53">
        <v>0</v>
      </c>
    </row>
    <row r="10" spans="1:12">
      <c r="A10" s="50">
        <v>3</v>
      </c>
      <c r="B10" s="51" t="s">
        <v>0</v>
      </c>
      <c r="C10" s="52">
        <v>5</v>
      </c>
      <c r="D10" s="53">
        <v>14</v>
      </c>
      <c r="E10" s="53">
        <v>12</v>
      </c>
      <c r="F10" s="53">
        <v>4</v>
      </c>
      <c r="G10" s="53">
        <v>2</v>
      </c>
      <c r="H10" s="53">
        <v>1</v>
      </c>
      <c r="I10" s="53">
        <v>5</v>
      </c>
      <c r="J10" s="54">
        <f t="shared" ref="J10:J20" si="0">100*F10/E10</f>
        <v>33.333333333333336</v>
      </c>
      <c r="K10" s="54">
        <f>100*(H10+I10)/E10</f>
        <v>50</v>
      </c>
      <c r="L10" s="53">
        <v>4</v>
      </c>
    </row>
    <row r="11" spans="1:12">
      <c r="A11" s="50">
        <v>4</v>
      </c>
      <c r="B11" s="51" t="s">
        <v>16</v>
      </c>
      <c r="C11" s="52">
        <v>5</v>
      </c>
      <c r="D11" s="53">
        <v>9</v>
      </c>
      <c r="E11" s="53">
        <v>9</v>
      </c>
      <c r="F11" s="53">
        <v>1</v>
      </c>
      <c r="G11" s="53">
        <v>2</v>
      </c>
      <c r="H11" s="53">
        <v>2</v>
      </c>
      <c r="I11" s="53">
        <v>4</v>
      </c>
      <c r="J11" s="54">
        <f t="shared" si="0"/>
        <v>11.111111111111111</v>
      </c>
      <c r="K11" s="54">
        <f t="shared" ref="K11:K20" si="1">100*(H11+I11)/E11</f>
        <v>66.666666666666671</v>
      </c>
      <c r="L11" s="55">
        <v>1</v>
      </c>
    </row>
    <row r="12" spans="1:12">
      <c r="A12" s="50">
        <v>5</v>
      </c>
      <c r="B12" s="51" t="s">
        <v>27</v>
      </c>
      <c r="C12" s="52" t="s">
        <v>22</v>
      </c>
      <c r="D12" s="53">
        <v>21</v>
      </c>
      <c r="E12" s="53">
        <v>20</v>
      </c>
      <c r="F12" s="53">
        <v>0</v>
      </c>
      <c r="G12" s="53">
        <v>2</v>
      </c>
      <c r="H12" s="53">
        <v>5</v>
      </c>
      <c r="I12" s="53">
        <v>13</v>
      </c>
      <c r="J12" s="54">
        <f t="shared" si="0"/>
        <v>0</v>
      </c>
      <c r="K12" s="54">
        <f t="shared" si="1"/>
        <v>90</v>
      </c>
      <c r="L12" s="53">
        <v>0</v>
      </c>
    </row>
    <row r="13" spans="1:12">
      <c r="A13" s="50">
        <v>6</v>
      </c>
      <c r="B13" s="51" t="s">
        <v>27</v>
      </c>
      <c r="C13" s="52" t="s">
        <v>21</v>
      </c>
      <c r="D13" s="53">
        <v>21</v>
      </c>
      <c r="E13" s="53">
        <v>20</v>
      </c>
      <c r="F13" s="53">
        <v>1</v>
      </c>
      <c r="G13" s="53">
        <v>4</v>
      </c>
      <c r="H13" s="53">
        <v>9</v>
      </c>
      <c r="I13" s="53">
        <v>6</v>
      </c>
      <c r="J13" s="54">
        <f t="shared" si="0"/>
        <v>5</v>
      </c>
      <c r="K13" s="54">
        <f t="shared" si="1"/>
        <v>75</v>
      </c>
      <c r="L13" s="53">
        <v>1</v>
      </c>
    </row>
    <row r="14" spans="1:12">
      <c r="A14" s="50"/>
      <c r="B14" s="51" t="s">
        <v>27</v>
      </c>
      <c r="C14" s="52" t="s">
        <v>31</v>
      </c>
      <c r="D14" s="53">
        <v>22</v>
      </c>
      <c r="E14" s="53">
        <v>22</v>
      </c>
      <c r="F14" s="53">
        <v>0</v>
      </c>
      <c r="G14" s="53">
        <v>3</v>
      </c>
      <c r="H14" s="53">
        <v>9</v>
      </c>
      <c r="I14" s="53">
        <v>10</v>
      </c>
      <c r="J14" s="54">
        <f>100*F14/E14</f>
        <v>0</v>
      </c>
      <c r="K14" s="54">
        <f>100*(H14+I14)/E14</f>
        <v>86.36363636363636</v>
      </c>
      <c r="L14" s="53">
        <v>0</v>
      </c>
    </row>
    <row r="15" spans="1:12">
      <c r="A15" s="50"/>
      <c r="B15" s="51" t="s">
        <v>27</v>
      </c>
      <c r="C15" s="52" t="s">
        <v>118</v>
      </c>
      <c r="D15" s="53">
        <v>17</v>
      </c>
      <c r="E15" s="53">
        <v>13</v>
      </c>
      <c r="F15" s="53">
        <v>4</v>
      </c>
      <c r="G15" s="53">
        <v>3</v>
      </c>
      <c r="H15" s="53">
        <v>1</v>
      </c>
      <c r="I15" s="53">
        <v>5</v>
      </c>
      <c r="J15" s="54">
        <f>100*F15/E15</f>
        <v>30.76923076923077</v>
      </c>
      <c r="K15" s="54">
        <f>100*(H15+I15)/E15</f>
        <v>46.153846153846153</v>
      </c>
      <c r="L15" s="53">
        <v>4</v>
      </c>
    </row>
    <row r="16" spans="1:12">
      <c r="A16" s="50">
        <v>7</v>
      </c>
      <c r="B16" s="51" t="s">
        <v>13</v>
      </c>
      <c r="C16" s="52" t="s">
        <v>22</v>
      </c>
      <c r="D16" s="53">
        <v>16</v>
      </c>
      <c r="E16" s="53">
        <v>16</v>
      </c>
      <c r="F16" s="53">
        <v>2</v>
      </c>
      <c r="G16" s="53">
        <v>3</v>
      </c>
      <c r="H16" s="53">
        <v>6</v>
      </c>
      <c r="I16" s="53">
        <v>5</v>
      </c>
      <c r="J16" s="54">
        <f t="shared" si="0"/>
        <v>12.5</v>
      </c>
      <c r="K16" s="54">
        <f t="shared" si="1"/>
        <v>68.75</v>
      </c>
      <c r="L16" s="53">
        <v>2</v>
      </c>
    </row>
    <row r="17" spans="1:13">
      <c r="A17" s="50"/>
      <c r="B17" s="51" t="s">
        <v>13</v>
      </c>
      <c r="C17" s="52" t="s">
        <v>21</v>
      </c>
      <c r="D17" s="53">
        <v>18</v>
      </c>
      <c r="E17" s="53">
        <v>15</v>
      </c>
      <c r="F17" s="53">
        <v>5</v>
      </c>
      <c r="G17" s="53">
        <v>2</v>
      </c>
      <c r="H17" s="53">
        <v>4</v>
      </c>
      <c r="I17" s="53">
        <v>4</v>
      </c>
      <c r="J17" s="54">
        <f>100*F17/E17</f>
        <v>33.333333333333336</v>
      </c>
      <c r="K17" s="54">
        <f>100*(H17+I17)/E17</f>
        <v>53.333333333333336</v>
      </c>
      <c r="L17" s="53">
        <v>3</v>
      </c>
    </row>
    <row r="18" spans="1:13">
      <c r="A18" s="50">
        <v>8</v>
      </c>
      <c r="B18" s="51" t="s">
        <v>14</v>
      </c>
      <c r="C18" s="52">
        <v>5</v>
      </c>
      <c r="D18" s="53">
        <v>16</v>
      </c>
      <c r="E18" s="53">
        <v>14</v>
      </c>
      <c r="F18" s="53">
        <v>3</v>
      </c>
      <c r="G18" s="53">
        <v>2</v>
      </c>
      <c r="H18" s="53">
        <v>5</v>
      </c>
      <c r="I18" s="53">
        <v>4</v>
      </c>
      <c r="J18" s="54">
        <f t="shared" si="0"/>
        <v>21.428571428571427</v>
      </c>
      <c r="K18" s="54">
        <f t="shared" si="1"/>
        <v>64.285714285714292</v>
      </c>
      <c r="L18" s="53">
        <v>4</v>
      </c>
    </row>
    <row r="19" spans="1:13">
      <c r="A19" s="50">
        <v>9</v>
      </c>
      <c r="B19" s="56" t="s">
        <v>1</v>
      </c>
      <c r="C19" s="52">
        <v>5</v>
      </c>
      <c r="D19" s="53">
        <v>6</v>
      </c>
      <c r="E19" s="53">
        <v>5</v>
      </c>
      <c r="F19" s="53">
        <v>0</v>
      </c>
      <c r="G19" s="53">
        <v>2</v>
      </c>
      <c r="H19" s="53">
        <v>1</v>
      </c>
      <c r="I19" s="53">
        <v>2</v>
      </c>
      <c r="J19" s="54">
        <f t="shared" si="0"/>
        <v>0</v>
      </c>
      <c r="K19" s="54">
        <f t="shared" si="1"/>
        <v>60</v>
      </c>
      <c r="L19" s="53">
        <v>0</v>
      </c>
    </row>
    <row r="20" spans="1:13">
      <c r="A20" s="50">
        <v>10</v>
      </c>
      <c r="B20" s="57" t="s">
        <v>119</v>
      </c>
      <c r="C20" s="52">
        <v>5</v>
      </c>
      <c r="D20" s="53">
        <v>7</v>
      </c>
      <c r="E20" s="53">
        <v>6</v>
      </c>
      <c r="F20" s="53">
        <v>1</v>
      </c>
      <c r="G20" s="53">
        <v>3</v>
      </c>
      <c r="H20" s="53">
        <v>2</v>
      </c>
      <c r="I20" s="53">
        <v>0</v>
      </c>
      <c r="J20" s="54">
        <f t="shared" si="0"/>
        <v>16.666666666666668</v>
      </c>
      <c r="K20" s="54">
        <f t="shared" si="1"/>
        <v>33.333333333333336</v>
      </c>
      <c r="L20" s="53">
        <v>1</v>
      </c>
    </row>
    <row r="21" spans="1:13">
      <c r="A21" s="50"/>
      <c r="B21" s="51" t="s">
        <v>35</v>
      </c>
      <c r="C21" s="52">
        <v>5</v>
      </c>
      <c r="D21" s="53">
        <v>12</v>
      </c>
      <c r="E21" s="53">
        <v>12</v>
      </c>
      <c r="F21" s="53">
        <v>0</v>
      </c>
      <c r="G21" s="53">
        <v>3</v>
      </c>
      <c r="H21" s="53">
        <v>7</v>
      </c>
      <c r="I21" s="53">
        <v>2</v>
      </c>
      <c r="J21" s="54">
        <f>100*F21/E21</f>
        <v>0</v>
      </c>
      <c r="K21" s="54">
        <f>100*(H21+I21)/E21</f>
        <v>75</v>
      </c>
      <c r="L21" s="53">
        <v>0</v>
      </c>
    </row>
    <row r="22" spans="1:13">
      <c r="A22" s="50"/>
      <c r="B22" s="51" t="s">
        <v>36</v>
      </c>
      <c r="C22" s="52">
        <v>5</v>
      </c>
      <c r="D22" s="53">
        <v>7</v>
      </c>
      <c r="E22" s="53">
        <v>5</v>
      </c>
      <c r="F22" s="53">
        <v>1</v>
      </c>
      <c r="G22" s="53">
        <v>1</v>
      </c>
      <c r="H22" s="53">
        <v>1</v>
      </c>
      <c r="I22" s="53">
        <v>2</v>
      </c>
      <c r="J22" s="54">
        <f>100*F22/E22</f>
        <v>20</v>
      </c>
      <c r="K22" s="54">
        <f>100*(H22+I22)/E22</f>
        <v>60</v>
      </c>
      <c r="L22" s="53">
        <v>1</v>
      </c>
    </row>
    <row r="23" spans="1:13">
      <c r="A23" s="52"/>
      <c r="B23" s="52" t="s">
        <v>113</v>
      </c>
      <c r="C23" s="52"/>
      <c r="D23" s="53">
        <f t="shared" ref="D23:I23" si="2">SUM(D8:D22)</f>
        <v>204</v>
      </c>
      <c r="E23" s="53">
        <f t="shared" si="2"/>
        <v>187</v>
      </c>
      <c r="F23" s="53">
        <f t="shared" si="2"/>
        <v>26</v>
      </c>
      <c r="G23" s="53">
        <f t="shared" si="2"/>
        <v>36</v>
      </c>
      <c r="H23" s="53">
        <f t="shared" si="2"/>
        <v>57</v>
      </c>
      <c r="I23" s="53">
        <f t="shared" si="2"/>
        <v>68</v>
      </c>
      <c r="J23" s="54">
        <f>100*F23/E23</f>
        <v>13.903743315508022</v>
      </c>
      <c r="K23" s="54">
        <f>100*(H23+I23)/E23</f>
        <v>66.844919786096256</v>
      </c>
      <c r="L23" s="53">
        <f>SUM(L8:L22)</f>
        <v>25</v>
      </c>
    </row>
    <row r="26" spans="1:13" ht="15.75">
      <c r="A26" s="217" t="s">
        <v>125</v>
      </c>
      <c r="B26" s="218"/>
      <c r="C26" s="218"/>
      <c r="D26" s="218"/>
      <c r="E26" s="218"/>
      <c r="F26" s="218"/>
      <c r="G26" s="218"/>
      <c r="H26" s="218"/>
      <c r="I26" s="218"/>
      <c r="J26" s="218"/>
      <c r="K26" s="218"/>
      <c r="L26" s="218"/>
      <c r="M26" s="2"/>
    </row>
    <row r="27" spans="1:13" ht="15.75">
      <c r="A27" s="217" t="s">
        <v>121</v>
      </c>
      <c r="B27" s="218"/>
      <c r="C27" s="218"/>
      <c r="D27" s="218"/>
      <c r="E27" s="218"/>
      <c r="F27" s="218"/>
      <c r="G27" s="218"/>
      <c r="H27" s="218"/>
      <c r="I27" s="218"/>
      <c r="J27" s="218"/>
      <c r="K27" s="218"/>
      <c r="L27" s="218"/>
      <c r="M27" s="2"/>
    </row>
    <row r="28" spans="1:13" ht="15.75">
      <c r="A28" s="217" t="s">
        <v>122</v>
      </c>
      <c r="B28" s="218"/>
      <c r="C28" s="218"/>
      <c r="D28" s="218"/>
      <c r="E28" s="218"/>
      <c r="F28" s="218"/>
      <c r="G28" s="218"/>
      <c r="H28" s="218"/>
      <c r="I28" s="218"/>
      <c r="J28" s="218"/>
      <c r="K28" s="218"/>
      <c r="L28" s="218"/>
      <c r="M28" s="2"/>
    </row>
    <row r="29" spans="1:13" ht="15.75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2"/>
    </row>
    <row r="30" spans="1:13" ht="15.75">
      <c r="A30" s="265" t="s">
        <v>17</v>
      </c>
      <c r="B30" s="266" t="s">
        <v>3</v>
      </c>
      <c r="C30" s="266" t="s">
        <v>15</v>
      </c>
      <c r="D30" s="266" t="s">
        <v>2</v>
      </c>
      <c r="E30" s="266" t="s">
        <v>25</v>
      </c>
      <c r="F30" s="266" t="s">
        <v>30</v>
      </c>
      <c r="G30" s="266"/>
      <c r="H30" s="266"/>
      <c r="I30" s="266"/>
      <c r="J30" s="266" t="s">
        <v>11</v>
      </c>
      <c r="K30" s="266" t="s">
        <v>12</v>
      </c>
      <c r="L30" s="266" t="s">
        <v>18</v>
      </c>
      <c r="M30" s="324" t="s">
        <v>123</v>
      </c>
    </row>
    <row r="31" spans="1:13" ht="15.75">
      <c r="A31" s="265"/>
      <c r="B31" s="266"/>
      <c r="C31" s="266"/>
      <c r="D31" s="266"/>
      <c r="E31" s="266"/>
      <c r="F31" s="60" t="s">
        <v>4</v>
      </c>
      <c r="G31" s="60" t="s">
        <v>5</v>
      </c>
      <c r="H31" s="60" t="s">
        <v>6</v>
      </c>
      <c r="I31" s="60" t="s">
        <v>7</v>
      </c>
      <c r="J31" s="266"/>
      <c r="K31" s="266"/>
      <c r="L31" s="266"/>
      <c r="M31" s="324"/>
    </row>
    <row r="32" spans="1:13">
      <c r="A32" s="4">
        <v>1</v>
      </c>
      <c r="B32" s="61" t="s">
        <v>8</v>
      </c>
      <c r="C32" s="3">
        <v>7</v>
      </c>
      <c r="D32" s="4">
        <v>12</v>
      </c>
      <c r="E32" s="4">
        <v>12</v>
      </c>
      <c r="F32" s="4">
        <v>3</v>
      </c>
      <c r="G32" s="4">
        <v>9</v>
      </c>
      <c r="H32" s="4">
        <v>0</v>
      </c>
      <c r="I32" s="4">
        <v>0</v>
      </c>
      <c r="J32" s="62">
        <f>100*F32/E32</f>
        <v>25</v>
      </c>
      <c r="K32" s="62">
        <f>100*(H32+I32)/E32</f>
        <v>0</v>
      </c>
      <c r="L32" s="4">
        <v>3</v>
      </c>
      <c r="M32" s="7">
        <v>2.4</v>
      </c>
    </row>
    <row r="33" spans="1:13">
      <c r="A33" s="4">
        <v>2</v>
      </c>
      <c r="B33" s="61" t="s">
        <v>19</v>
      </c>
      <c r="C33" s="3">
        <v>7</v>
      </c>
      <c r="D33" s="4">
        <v>10</v>
      </c>
      <c r="E33" s="4">
        <v>10</v>
      </c>
      <c r="F33" s="4">
        <v>3</v>
      </c>
      <c r="G33" s="4">
        <v>4</v>
      </c>
      <c r="H33" s="4">
        <v>2</v>
      </c>
      <c r="I33" s="4">
        <v>1</v>
      </c>
      <c r="J33" s="62">
        <f t="shared" ref="J33:J45" si="3">100*F33/E33</f>
        <v>30</v>
      </c>
      <c r="K33" s="62">
        <f t="shared" ref="K33:K45" si="4">100*(H33+I33)/E33</f>
        <v>30</v>
      </c>
      <c r="L33" s="4">
        <v>3</v>
      </c>
      <c r="M33" s="7">
        <v>3.2</v>
      </c>
    </row>
    <row r="34" spans="1:13">
      <c r="A34" s="4">
        <v>3</v>
      </c>
      <c r="B34" s="61" t="s">
        <v>0</v>
      </c>
      <c r="C34" s="3">
        <v>7</v>
      </c>
      <c r="D34" s="4">
        <v>10</v>
      </c>
      <c r="E34" s="4">
        <v>10</v>
      </c>
      <c r="F34" s="4">
        <v>3</v>
      </c>
      <c r="G34" s="4">
        <v>0</v>
      </c>
      <c r="H34" s="4">
        <v>6</v>
      </c>
      <c r="I34" s="4">
        <v>1</v>
      </c>
      <c r="J34" s="62">
        <f t="shared" si="3"/>
        <v>30</v>
      </c>
      <c r="K34" s="62">
        <f t="shared" si="4"/>
        <v>70</v>
      </c>
      <c r="L34" s="4">
        <v>3</v>
      </c>
      <c r="M34" s="7">
        <v>4.3</v>
      </c>
    </row>
    <row r="35" spans="1:13">
      <c r="A35" s="4">
        <v>4</v>
      </c>
      <c r="B35" s="61" t="s">
        <v>16</v>
      </c>
      <c r="C35" s="3">
        <v>7</v>
      </c>
      <c r="D35" s="4">
        <v>8</v>
      </c>
      <c r="E35" s="4">
        <v>8</v>
      </c>
      <c r="F35" s="4">
        <v>1</v>
      </c>
      <c r="G35" s="4">
        <v>2</v>
      </c>
      <c r="H35" s="4">
        <v>5</v>
      </c>
      <c r="I35" s="4">
        <v>0</v>
      </c>
      <c r="J35" s="62">
        <f t="shared" si="3"/>
        <v>12.5</v>
      </c>
      <c r="K35" s="62">
        <f t="shared" si="4"/>
        <v>62.5</v>
      </c>
      <c r="L35" s="4">
        <v>1</v>
      </c>
      <c r="M35" s="7">
        <v>4.4000000000000004</v>
      </c>
    </row>
    <row r="36" spans="1:13">
      <c r="A36" s="4">
        <v>5</v>
      </c>
      <c r="B36" s="61" t="s">
        <v>27</v>
      </c>
      <c r="C36" s="3" t="s">
        <v>72</v>
      </c>
      <c r="D36" s="4">
        <v>27</v>
      </c>
      <c r="E36" s="4">
        <v>25</v>
      </c>
      <c r="F36" s="4">
        <v>5</v>
      </c>
      <c r="G36" s="4">
        <v>10</v>
      </c>
      <c r="H36" s="4">
        <v>5</v>
      </c>
      <c r="I36" s="4">
        <v>5</v>
      </c>
      <c r="J36" s="62">
        <f t="shared" si="3"/>
        <v>20</v>
      </c>
      <c r="K36" s="62">
        <f t="shared" si="4"/>
        <v>40</v>
      </c>
      <c r="L36" s="4">
        <v>5</v>
      </c>
      <c r="M36" s="7">
        <v>4.16</v>
      </c>
    </row>
    <row r="37" spans="1:13">
      <c r="A37" s="4">
        <v>6</v>
      </c>
      <c r="B37" s="61" t="s">
        <v>27</v>
      </c>
      <c r="C37" s="3" t="s">
        <v>124</v>
      </c>
      <c r="D37" s="4">
        <v>27</v>
      </c>
      <c r="E37" s="4">
        <v>27</v>
      </c>
      <c r="F37" s="4">
        <v>6</v>
      </c>
      <c r="G37" s="4">
        <v>12</v>
      </c>
      <c r="H37" s="4">
        <v>6</v>
      </c>
      <c r="I37" s="4">
        <v>3</v>
      </c>
      <c r="J37" s="62">
        <f t="shared" si="3"/>
        <v>22.222222222222221</v>
      </c>
      <c r="K37" s="62">
        <f t="shared" si="4"/>
        <v>33.333333333333336</v>
      </c>
      <c r="L37" s="4">
        <v>4</v>
      </c>
      <c r="M37" s="7">
        <v>3.7</v>
      </c>
    </row>
    <row r="38" spans="1:13">
      <c r="A38" s="4">
        <v>7</v>
      </c>
      <c r="B38" s="61" t="s">
        <v>13</v>
      </c>
      <c r="C38" s="3">
        <v>7</v>
      </c>
      <c r="D38" s="4">
        <v>18</v>
      </c>
      <c r="E38" s="4">
        <v>15</v>
      </c>
      <c r="F38" s="4">
        <v>4</v>
      </c>
      <c r="G38" s="4">
        <v>11</v>
      </c>
      <c r="H38" s="4">
        <v>0</v>
      </c>
      <c r="I38" s="4">
        <v>0</v>
      </c>
      <c r="J38" s="62">
        <f t="shared" si="3"/>
        <v>26.666666666666668</v>
      </c>
      <c r="K38" s="62">
        <f t="shared" si="4"/>
        <v>0</v>
      </c>
      <c r="L38" s="4">
        <v>4</v>
      </c>
      <c r="M38" s="7">
        <v>3.06</v>
      </c>
    </row>
    <row r="39" spans="1:13">
      <c r="A39" s="4">
        <v>8</v>
      </c>
      <c r="B39" s="61" t="s">
        <v>14</v>
      </c>
      <c r="C39" s="3">
        <v>7</v>
      </c>
      <c r="D39" s="4">
        <v>14</v>
      </c>
      <c r="E39" s="4">
        <v>14</v>
      </c>
      <c r="F39" s="4">
        <v>2</v>
      </c>
      <c r="G39" s="4">
        <v>6</v>
      </c>
      <c r="H39" s="4">
        <v>5</v>
      </c>
      <c r="I39" s="4">
        <v>1</v>
      </c>
      <c r="J39" s="62">
        <f t="shared" si="3"/>
        <v>14.285714285714286</v>
      </c>
      <c r="K39" s="62">
        <f t="shared" si="4"/>
        <v>42.857142857142854</v>
      </c>
      <c r="L39" s="4">
        <v>2</v>
      </c>
      <c r="M39" s="7">
        <v>4.28</v>
      </c>
    </row>
    <row r="40" spans="1:13">
      <c r="A40" s="4">
        <v>9</v>
      </c>
      <c r="B40" s="63" t="s">
        <v>1</v>
      </c>
      <c r="C40" s="3">
        <v>7</v>
      </c>
      <c r="D40" s="4">
        <v>6</v>
      </c>
      <c r="E40" s="4">
        <v>6</v>
      </c>
      <c r="F40" s="4">
        <v>2</v>
      </c>
      <c r="G40" s="4">
        <v>4</v>
      </c>
      <c r="H40" s="4">
        <v>0</v>
      </c>
      <c r="I40" s="4">
        <v>0</v>
      </c>
      <c r="J40" s="62">
        <f t="shared" si="3"/>
        <v>33.333333333333336</v>
      </c>
      <c r="K40" s="62">
        <f t="shared" si="4"/>
        <v>0</v>
      </c>
      <c r="L40" s="4">
        <v>2</v>
      </c>
      <c r="M40" s="7">
        <v>2.7</v>
      </c>
    </row>
    <row r="41" spans="1:13">
      <c r="A41" s="4">
        <v>10</v>
      </c>
      <c r="B41" s="64" t="s">
        <v>119</v>
      </c>
      <c r="C41" s="3">
        <v>7</v>
      </c>
      <c r="D41" s="4">
        <v>7</v>
      </c>
      <c r="E41" s="4">
        <v>6</v>
      </c>
      <c r="F41" s="4">
        <v>0</v>
      </c>
      <c r="G41" s="4">
        <v>5</v>
      </c>
      <c r="H41" s="4">
        <v>1</v>
      </c>
      <c r="I41" s="4">
        <v>0</v>
      </c>
      <c r="J41" s="62">
        <f t="shared" si="3"/>
        <v>0</v>
      </c>
      <c r="K41" s="62">
        <f t="shared" si="4"/>
        <v>16.666666666666668</v>
      </c>
      <c r="L41" s="4">
        <v>0</v>
      </c>
      <c r="M41" s="7">
        <v>3.7</v>
      </c>
    </row>
    <row r="42" spans="1:13">
      <c r="A42" s="4">
        <v>11</v>
      </c>
      <c r="B42" s="61" t="s">
        <v>28</v>
      </c>
      <c r="C42" s="3">
        <v>7</v>
      </c>
      <c r="D42" s="4">
        <v>3</v>
      </c>
      <c r="E42" s="4">
        <v>3</v>
      </c>
      <c r="F42" s="4">
        <v>0</v>
      </c>
      <c r="G42" s="4">
        <v>2</v>
      </c>
      <c r="H42" s="4">
        <v>1</v>
      </c>
      <c r="I42" s="4">
        <v>0</v>
      </c>
      <c r="J42" s="62">
        <f t="shared" si="3"/>
        <v>0</v>
      </c>
      <c r="K42" s="62">
        <f t="shared" si="4"/>
        <v>33.333333333333336</v>
      </c>
      <c r="L42" s="4">
        <v>0</v>
      </c>
      <c r="M42" s="7">
        <v>4.7</v>
      </c>
    </row>
    <row r="43" spans="1:13">
      <c r="A43" s="4">
        <v>12</v>
      </c>
      <c r="B43" s="61" t="s">
        <v>35</v>
      </c>
      <c r="C43" s="3">
        <v>7</v>
      </c>
      <c r="D43" s="4">
        <v>6</v>
      </c>
      <c r="E43" s="4">
        <v>6</v>
      </c>
      <c r="F43" s="4">
        <v>1</v>
      </c>
      <c r="G43" s="4">
        <v>4</v>
      </c>
      <c r="H43" s="4">
        <v>1</v>
      </c>
      <c r="I43" s="4"/>
      <c r="J43" s="62">
        <f>100*F43/E43</f>
        <v>16.666666666666668</v>
      </c>
      <c r="K43" s="62">
        <f>100*(H43+I43)/E43</f>
        <v>16.666666666666668</v>
      </c>
      <c r="L43" s="4">
        <v>1</v>
      </c>
      <c r="M43" s="7">
        <v>3.3</v>
      </c>
    </row>
    <row r="44" spans="1:13">
      <c r="A44" s="4">
        <v>13</v>
      </c>
      <c r="B44" s="61" t="s">
        <v>36</v>
      </c>
      <c r="C44" s="3">
        <v>7</v>
      </c>
      <c r="D44" s="4">
        <v>7</v>
      </c>
      <c r="E44" s="4">
        <v>6</v>
      </c>
      <c r="F44" s="4">
        <v>2</v>
      </c>
      <c r="G44" s="4">
        <v>3</v>
      </c>
      <c r="H44" s="4">
        <v>0</v>
      </c>
      <c r="I44" s="4">
        <v>1</v>
      </c>
      <c r="J44" s="62">
        <f t="shared" si="3"/>
        <v>33.333333333333336</v>
      </c>
      <c r="K44" s="62">
        <f t="shared" si="4"/>
        <v>16.666666666666668</v>
      </c>
      <c r="L44" s="4">
        <v>2</v>
      </c>
      <c r="M44" s="7">
        <v>3.3</v>
      </c>
    </row>
    <row r="45" spans="1:13">
      <c r="A45" s="3"/>
      <c r="B45" s="3" t="s">
        <v>113</v>
      </c>
      <c r="C45" s="3"/>
      <c r="D45" s="4">
        <f t="shared" ref="D45:I45" si="5">SUM(D32:D44)</f>
        <v>155</v>
      </c>
      <c r="E45" s="4">
        <f t="shared" si="5"/>
        <v>148</v>
      </c>
      <c r="F45" s="4">
        <f t="shared" si="5"/>
        <v>32</v>
      </c>
      <c r="G45" s="4">
        <f t="shared" si="5"/>
        <v>72</v>
      </c>
      <c r="H45" s="4">
        <f t="shared" si="5"/>
        <v>32</v>
      </c>
      <c r="I45" s="4">
        <f t="shared" si="5"/>
        <v>12</v>
      </c>
      <c r="J45" s="62">
        <f t="shared" si="3"/>
        <v>21.621621621621621</v>
      </c>
      <c r="K45" s="62">
        <f t="shared" si="4"/>
        <v>29.72972972972973</v>
      </c>
      <c r="L45" s="4">
        <f>SUM(L32:L44)</f>
        <v>30</v>
      </c>
      <c r="M45" s="7">
        <v>3.67</v>
      </c>
    </row>
    <row r="47" spans="1:13" ht="15.75">
      <c r="A47" s="217" t="s">
        <v>126</v>
      </c>
      <c r="B47" s="218"/>
      <c r="C47" s="218"/>
      <c r="D47" s="218"/>
      <c r="E47" s="218"/>
      <c r="F47" s="218"/>
      <c r="G47" s="218"/>
      <c r="H47" s="218"/>
      <c r="I47" s="218"/>
      <c r="J47" s="218"/>
      <c r="K47" s="218"/>
      <c r="L47" s="218"/>
      <c r="M47" s="2"/>
    </row>
    <row r="48" spans="1:13" ht="15.75">
      <c r="A48" s="217" t="s">
        <v>127</v>
      </c>
      <c r="B48" s="218"/>
      <c r="C48" s="218"/>
      <c r="D48" s="218"/>
      <c r="E48" s="218"/>
      <c r="F48" s="218"/>
      <c r="G48" s="218"/>
      <c r="H48" s="218"/>
      <c r="I48" s="218"/>
      <c r="J48" s="218"/>
      <c r="K48" s="218"/>
      <c r="L48" s="218"/>
      <c r="M48" s="2"/>
    </row>
    <row r="49" spans="1:13" ht="15.75">
      <c r="A49" s="217" t="s">
        <v>117</v>
      </c>
      <c r="B49" s="218"/>
      <c r="C49" s="218"/>
      <c r="D49" s="218"/>
      <c r="E49" s="218"/>
      <c r="F49" s="218"/>
      <c r="G49" s="218"/>
      <c r="H49" s="218"/>
      <c r="I49" s="218"/>
      <c r="J49" s="218"/>
      <c r="K49" s="218"/>
      <c r="L49" s="218"/>
      <c r="M49" s="2"/>
    </row>
    <row r="50" spans="1:13" ht="15.75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2"/>
    </row>
    <row r="51" spans="1:13" ht="15.75">
      <c r="A51" s="265" t="s">
        <v>17</v>
      </c>
      <c r="B51" s="266" t="s">
        <v>3</v>
      </c>
      <c r="C51" s="266" t="s">
        <v>15</v>
      </c>
      <c r="D51" s="266" t="s">
        <v>2</v>
      </c>
      <c r="E51" s="266" t="s">
        <v>25</v>
      </c>
      <c r="F51" s="266" t="s">
        <v>30</v>
      </c>
      <c r="G51" s="266"/>
      <c r="H51" s="266"/>
      <c r="I51" s="266"/>
      <c r="J51" s="266" t="s">
        <v>11</v>
      </c>
      <c r="K51" s="266" t="s">
        <v>12</v>
      </c>
      <c r="L51" s="266" t="s">
        <v>18</v>
      </c>
      <c r="M51" s="322" t="s">
        <v>128</v>
      </c>
    </row>
    <row r="52" spans="1:13" ht="15.75">
      <c r="A52" s="265"/>
      <c r="B52" s="266"/>
      <c r="C52" s="266"/>
      <c r="D52" s="266"/>
      <c r="E52" s="266"/>
      <c r="F52" s="60" t="s">
        <v>4</v>
      </c>
      <c r="G52" s="60" t="s">
        <v>5</v>
      </c>
      <c r="H52" s="60" t="s">
        <v>6</v>
      </c>
      <c r="I52" s="60" t="s">
        <v>7</v>
      </c>
      <c r="J52" s="266"/>
      <c r="K52" s="266"/>
      <c r="L52" s="266"/>
      <c r="M52" s="322"/>
    </row>
    <row r="53" spans="1:13">
      <c r="A53" s="4">
        <v>1</v>
      </c>
      <c r="B53" s="61" t="s">
        <v>8</v>
      </c>
      <c r="C53" s="3">
        <v>8</v>
      </c>
      <c r="D53" s="5">
        <v>11</v>
      </c>
      <c r="E53" s="5">
        <v>10</v>
      </c>
      <c r="F53" s="5">
        <v>2</v>
      </c>
      <c r="G53" s="5">
        <v>5</v>
      </c>
      <c r="H53" s="5">
        <v>3</v>
      </c>
      <c r="I53" s="5">
        <v>0</v>
      </c>
      <c r="J53" s="65">
        <f>100*F53/E53</f>
        <v>20</v>
      </c>
      <c r="K53" s="65">
        <f>100*(H53+I53)/E53</f>
        <v>30</v>
      </c>
      <c r="L53" s="5">
        <v>2</v>
      </c>
      <c r="M53" s="6">
        <v>2.9</v>
      </c>
    </row>
    <row r="54" spans="1:13">
      <c r="A54" s="4">
        <v>2</v>
      </c>
      <c r="B54" s="61" t="s">
        <v>19</v>
      </c>
      <c r="C54" s="3">
        <v>8</v>
      </c>
      <c r="D54" s="5">
        <v>5</v>
      </c>
      <c r="E54" s="5">
        <v>2</v>
      </c>
      <c r="F54" s="5">
        <v>0</v>
      </c>
      <c r="G54" s="5">
        <v>1</v>
      </c>
      <c r="H54" s="5">
        <v>1</v>
      </c>
      <c r="I54" s="5">
        <v>0</v>
      </c>
      <c r="J54" s="65">
        <f t="shared" ref="J54:J66" si="6">100*F54/E54</f>
        <v>0</v>
      </c>
      <c r="K54" s="65">
        <f t="shared" ref="K54:K66" si="7">100*(H54+I54)/E54</f>
        <v>50</v>
      </c>
      <c r="L54" s="5">
        <v>0</v>
      </c>
      <c r="M54" s="6">
        <v>3.5</v>
      </c>
    </row>
    <row r="55" spans="1:13">
      <c r="A55" s="4">
        <v>3</v>
      </c>
      <c r="B55" s="61" t="s">
        <v>0</v>
      </c>
      <c r="C55" s="3">
        <v>8</v>
      </c>
      <c r="D55" s="5">
        <v>14</v>
      </c>
      <c r="E55" s="5">
        <v>11</v>
      </c>
      <c r="F55" s="5">
        <v>2</v>
      </c>
      <c r="G55" s="5">
        <v>4</v>
      </c>
      <c r="H55" s="5">
        <v>3</v>
      </c>
      <c r="I55" s="5">
        <v>2</v>
      </c>
      <c r="J55" s="65">
        <f t="shared" si="6"/>
        <v>18.181818181818183</v>
      </c>
      <c r="K55" s="65">
        <f t="shared" si="7"/>
        <v>45.454545454545453</v>
      </c>
      <c r="L55" s="5">
        <v>2</v>
      </c>
      <c r="M55" s="6">
        <v>3.6</v>
      </c>
    </row>
    <row r="56" spans="1:13">
      <c r="A56" s="4">
        <v>4</v>
      </c>
      <c r="B56" s="61" t="s">
        <v>16</v>
      </c>
      <c r="C56" s="3">
        <v>8</v>
      </c>
      <c r="D56" s="5">
        <v>11</v>
      </c>
      <c r="E56" s="5">
        <v>10</v>
      </c>
      <c r="F56" s="5">
        <v>1</v>
      </c>
      <c r="G56" s="5">
        <v>7</v>
      </c>
      <c r="H56" s="5">
        <v>2</v>
      </c>
      <c r="I56" s="5">
        <v>0</v>
      </c>
      <c r="J56" s="65">
        <f t="shared" si="6"/>
        <v>10</v>
      </c>
      <c r="K56" s="65">
        <f t="shared" si="7"/>
        <v>20</v>
      </c>
      <c r="L56" s="66">
        <v>1</v>
      </c>
      <c r="M56" s="6">
        <v>2.9</v>
      </c>
    </row>
    <row r="57" spans="1:13">
      <c r="A57" s="4">
        <v>5</v>
      </c>
      <c r="B57" s="61" t="s">
        <v>27</v>
      </c>
      <c r="C57" s="3" t="s">
        <v>29</v>
      </c>
      <c r="D57" s="5">
        <v>20</v>
      </c>
      <c r="E57" s="5">
        <v>18</v>
      </c>
      <c r="F57" s="4">
        <v>3</v>
      </c>
      <c r="G57" s="4">
        <v>2</v>
      </c>
      <c r="H57" s="4">
        <v>10</v>
      </c>
      <c r="I57" s="4">
        <v>3</v>
      </c>
      <c r="J57" s="65">
        <f t="shared" si="6"/>
        <v>16.666666666666668</v>
      </c>
      <c r="K57" s="65">
        <f t="shared" si="7"/>
        <v>72.222222222222229</v>
      </c>
      <c r="L57" s="4">
        <v>3</v>
      </c>
      <c r="M57" s="6">
        <v>3.7</v>
      </c>
    </row>
    <row r="58" spans="1:13">
      <c r="A58" s="4">
        <v>6</v>
      </c>
      <c r="B58" s="61" t="s">
        <v>27</v>
      </c>
      <c r="C58" s="3" t="s">
        <v>24</v>
      </c>
      <c r="D58" s="5">
        <v>15</v>
      </c>
      <c r="E58" s="5">
        <v>14</v>
      </c>
      <c r="F58" s="4">
        <v>3</v>
      </c>
      <c r="G58" s="4">
        <v>4</v>
      </c>
      <c r="H58" s="4">
        <v>6</v>
      </c>
      <c r="I58" s="4">
        <v>1</v>
      </c>
      <c r="J58" s="65">
        <f t="shared" si="6"/>
        <v>21.428571428571427</v>
      </c>
      <c r="K58" s="65">
        <f t="shared" si="7"/>
        <v>50</v>
      </c>
      <c r="L58" s="4">
        <v>3</v>
      </c>
      <c r="M58" s="6">
        <v>3.6</v>
      </c>
    </row>
    <row r="59" spans="1:13">
      <c r="A59" s="4"/>
      <c r="B59" s="61" t="s">
        <v>27</v>
      </c>
      <c r="C59" s="3" t="s">
        <v>129</v>
      </c>
      <c r="D59" s="5">
        <v>19</v>
      </c>
      <c r="E59" s="5">
        <v>17</v>
      </c>
      <c r="F59" s="5">
        <v>4</v>
      </c>
      <c r="G59" s="5">
        <v>5</v>
      </c>
      <c r="H59" s="5">
        <v>2</v>
      </c>
      <c r="I59" s="5">
        <v>6</v>
      </c>
      <c r="J59" s="65">
        <f>100*F59/E59</f>
        <v>23.529411764705884</v>
      </c>
      <c r="K59" s="65">
        <f>100*(H59+I59)/E59</f>
        <v>47.058823529411768</v>
      </c>
      <c r="L59" s="5">
        <v>4</v>
      </c>
      <c r="M59" s="6">
        <v>3.3</v>
      </c>
    </row>
    <row r="60" spans="1:13">
      <c r="A60" s="4">
        <v>7</v>
      </c>
      <c r="B60" s="61" t="s">
        <v>13</v>
      </c>
      <c r="C60" s="3">
        <v>8</v>
      </c>
      <c r="D60" s="5">
        <v>22</v>
      </c>
      <c r="E60" s="5">
        <v>17</v>
      </c>
      <c r="F60" s="5">
        <v>5</v>
      </c>
      <c r="G60" s="5">
        <v>9</v>
      </c>
      <c r="H60" s="5">
        <v>3</v>
      </c>
      <c r="I60" s="5">
        <v>0</v>
      </c>
      <c r="J60" s="65">
        <f t="shared" si="6"/>
        <v>29.411764705882351</v>
      </c>
      <c r="K60" s="65">
        <f t="shared" si="7"/>
        <v>17.647058823529413</v>
      </c>
      <c r="L60" s="5">
        <v>5</v>
      </c>
      <c r="M60" s="6">
        <v>2.59</v>
      </c>
    </row>
    <row r="61" spans="1:13">
      <c r="A61" s="4">
        <v>8</v>
      </c>
      <c r="B61" s="61" t="s">
        <v>14</v>
      </c>
      <c r="C61" s="3">
        <v>8</v>
      </c>
      <c r="D61" s="5">
        <v>12</v>
      </c>
      <c r="E61" s="5">
        <v>10</v>
      </c>
      <c r="F61" s="5">
        <v>2</v>
      </c>
      <c r="G61" s="5">
        <v>5</v>
      </c>
      <c r="H61" s="5">
        <v>3</v>
      </c>
      <c r="I61" s="5">
        <v>0</v>
      </c>
      <c r="J61" s="65">
        <f t="shared" si="6"/>
        <v>20</v>
      </c>
      <c r="K61" s="65">
        <f t="shared" si="7"/>
        <v>30</v>
      </c>
      <c r="L61" s="5">
        <v>1</v>
      </c>
      <c r="M61" s="6">
        <v>3</v>
      </c>
    </row>
    <row r="62" spans="1:13">
      <c r="A62" s="4">
        <v>10</v>
      </c>
      <c r="B62" s="64" t="s">
        <v>119</v>
      </c>
      <c r="C62" s="3">
        <v>8</v>
      </c>
      <c r="D62" s="5">
        <v>3</v>
      </c>
      <c r="E62" s="5">
        <v>3</v>
      </c>
      <c r="F62" s="5">
        <v>0</v>
      </c>
      <c r="G62" s="5">
        <v>1</v>
      </c>
      <c r="H62" s="5">
        <v>2</v>
      </c>
      <c r="I62" s="5">
        <v>0</v>
      </c>
      <c r="J62" s="65">
        <f t="shared" si="6"/>
        <v>0</v>
      </c>
      <c r="K62" s="65">
        <f t="shared" si="7"/>
        <v>66.666666666666671</v>
      </c>
      <c r="L62" s="5">
        <v>1</v>
      </c>
      <c r="M62" s="35">
        <v>3.7</v>
      </c>
    </row>
    <row r="63" spans="1:13">
      <c r="A63" s="4">
        <v>11</v>
      </c>
      <c r="B63" s="61" t="s">
        <v>28</v>
      </c>
      <c r="C63" s="3">
        <v>8</v>
      </c>
      <c r="D63" s="5">
        <v>1</v>
      </c>
      <c r="E63" s="5">
        <v>1</v>
      </c>
      <c r="F63" s="5">
        <v>0</v>
      </c>
      <c r="G63" s="5">
        <v>1</v>
      </c>
      <c r="H63" s="5">
        <v>0</v>
      </c>
      <c r="I63" s="5">
        <v>0</v>
      </c>
      <c r="J63" s="65">
        <f t="shared" si="6"/>
        <v>0</v>
      </c>
      <c r="K63" s="65">
        <f>100*(H63+I63)/E63</f>
        <v>0</v>
      </c>
      <c r="L63" s="5">
        <v>0</v>
      </c>
      <c r="M63" s="6">
        <v>3</v>
      </c>
    </row>
    <row r="64" spans="1:13">
      <c r="A64" s="4"/>
      <c r="B64" s="61" t="s">
        <v>35</v>
      </c>
      <c r="C64" s="3">
        <v>8</v>
      </c>
      <c r="D64" s="5">
        <v>8</v>
      </c>
      <c r="E64" s="5">
        <v>8</v>
      </c>
      <c r="F64" s="5">
        <v>2</v>
      </c>
      <c r="G64" s="5">
        <v>4</v>
      </c>
      <c r="H64" s="5">
        <v>2</v>
      </c>
      <c r="I64" s="5">
        <v>0</v>
      </c>
      <c r="J64" s="65">
        <f>100*F64/E64</f>
        <v>25</v>
      </c>
      <c r="K64" s="65">
        <f>100*(H64+I64)/E64</f>
        <v>25</v>
      </c>
      <c r="L64" s="5">
        <v>2</v>
      </c>
      <c r="M64" s="6">
        <v>2.2999999999999998</v>
      </c>
    </row>
    <row r="65" spans="1:14">
      <c r="A65" s="4"/>
      <c r="B65" s="61" t="s">
        <v>36</v>
      </c>
      <c r="C65" s="3">
        <v>8</v>
      </c>
      <c r="D65" s="5">
        <v>4</v>
      </c>
      <c r="E65" s="5">
        <v>3</v>
      </c>
      <c r="F65" s="5">
        <v>0</v>
      </c>
      <c r="G65" s="5">
        <v>1</v>
      </c>
      <c r="H65" s="5">
        <v>1</v>
      </c>
      <c r="I65" s="5">
        <v>1</v>
      </c>
      <c r="J65" s="65">
        <f>100*F65/E65</f>
        <v>0</v>
      </c>
      <c r="K65" s="65">
        <f>100*(H65+I65)/E65</f>
        <v>66.666666666666671</v>
      </c>
      <c r="L65" s="5">
        <v>0</v>
      </c>
      <c r="M65" s="6">
        <v>4.5999999999999996</v>
      </c>
    </row>
    <row r="66" spans="1:14">
      <c r="A66" s="3"/>
      <c r="B66" s="3" t="s">
        <v>113</v>
      </c>
      <c r="C66" s="3"/>
      <c r="D66" s="5">
        <f t="shared" ref="D66:I66" si="8">SUM(D53:D65)</f>
        <v>145</v>
      </c>
      <c r="E66" s="5">
        <f t="shared" si="8"/>
        <v>124</v>
      </c>
      <c r="F66" s="5">
        <f t="shared" si="8"/>
        <v>24</v>
      </c>
      <c r="G66" s="5">
        <f t="shared" si="8"/>
        <v>49</v>
      </c>
      <c r="H66" s="5">
        <f t="shared" si="8"/>
        <v>38</v>
      </c>
      <c r="I66" s="5">
        <f t="shared" si="8"/>
        <v>13</v>
      </c>
      <c r="J66" s="65">
        <f t="shared" si="6"/>
        <v>19.35483870967742</v>
      </c>
      <c r="K66" s="65">
        <f t="shared" si="7"/>
        <v>41.12903225806452</v>
      </c>
      <c r="L66" s="5">
        <f>SUM(L53:L65)</f>
        <v>24</v>
      </c>
      <c r="M66" s="6">
        <v>3.3</v>
      </c>
    </row>
    <row r="68" spans="1:14">
      <c r="A68" s="67" t="s">
        <v>134</v>
      </c>
    </row>
    <row r="69" spans="1:14">
      <c r="A69" s="67"/>
    </row>
    <row r="70" spans="1:14">
      <c r="A70" s="69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26.25" customHeight="1">
      <c r="A71" s="323" t="s">
        <v>73</v>
      </c>
      <c r="B71" s="323" t="s">
        <v>3</v>
      </c>
      <c r="C71" s="321" t="s">
        <v>2</v>
      </c>
      <c r="D71" s="321" t="s">
        <v>38</v>
      </c>
      <c r="E71" s="321" t="s">
        <v>10</v>
      </c>
      <c r="F71" s="321"/>
      <c r="G71" s="321"/>
      <c r="H71" s="321"/>
      <c r="I71" s="321" t="s">
        <v>11</v>
      </c>
      <c r="J71" s="321" t="s">
        <v>65</v>
      </c>
      <c r="K71" s="321" t="s">
        <v>12</v>
      </c>
      <c r="L71" s="320" t="s">
        <v>74</v>
      </c>
      <c r="M71" s="320" t="s">
        <v>75</v>
      </c>
      <c r="N71" s="321" t="s">
        <v>69</v>
      </c>
    </row>
    <row r="72" spans="1:14" ht="24">
      <c r="A72" s="323"/>
      <c r="B72" s="323"/>
      <c r="C72" s="321"/>
      <c r="D72" s="321"/>
      <c r="E72" s="70" t="s">
        <v>76</v>
      </c>
      <c r="F72" s="70" t="s">
        <v>77</v>
      </c>
      <c r="G72" s="70" t="s">
        <v>78</v>
      </c>
      <c r="H72" s="70" t="s">
        <v>79</v>
      </c>
      <c r="I72" s="321"/>
      <c r="J72" s="321"/>
      <c r="K72" s="321"/>
      <c r="L72" s="320"/>
      <c r="M72" s="320"/>
      <c r="N72" s="321"/>
    </row>
    <row r="73" spans="1:14" ht="25.5">
      <c r="A73" s="21">
        <v>1</v>
      </c>
      <c r="B73" s="22" t="s">
        <v>33</v>
      </c>
      <c r="C73" s="26">
        <v>14</v>
      </c>
      <c r="D73" s="26">
        <v>14</v>
      </c>
      <c r="E73" s="24">
        <v>3</v>
      </c>
      <c r="F73" s="24">
        <v>9</v>
      </c>
      <c r="G73" s="24">
        <v>2</v>
      </c>
      <c r="H73" s="24">
        <v>0</v>
      </c>
      <c r="I73" s="24">
        <v>21.4</v>
      </c>
      <c r="J73" s="71">
        <v>78.599999999999994</v>
      </c>
      <c r="K73" s="24">
        <v>14.3</v>
      </c>
      <c r="L73" s="25">
        <v>10.36</v>
      </c>
      <c r="M73" s="23" t="s">
        <v>39</v>
      </c>
      <c r="N73" s="26">
        <v>3</v>
      </c>
    </row>
    <row r="74" spans="1:14" ht="25.5">
      <c r="A74" s="21">
        <v>2</v>
      </c>
      <c r="B74" s="22" t="s">
        <v>80</v>
      </c>
      <c r="C74" s="26">
        <v>5</v>
      </c>
      <c r="D74" s="26">
        <v>5</v>
      </c>
      <c r="E74" s="24">
        <v>0</v>
      </c>
      <c r="F74" s="24">
        <v>5</v>
      </c>
      <c r="G74" s="24">
        <v>0</v>
      </c>
      <c r="H74" s="24">
        <v>0</v>
      </c>
      <c r="I74" s="24">
        <v>0</v>
      </c>
      <c r="J74" s="71">
        <v>100</v>
      </c>
      <c r="K74" s="24">
        <v>0</v>
      </c>
      <c r="L74" s="25">
        <v>11.4</v>
      </c>
      <c r="M74" s="23" t="s">
        <v>130</v>
      </c>
      <c r="N74" s="26">
        <v>1</v>
      </c>
    </row>
    <row r="75" spans="1:14" ht="25.5">
      <c r="A75" s="21">
        <v>3</v>
      </c>
      <c r="B75" s="22" t="s">
        <v>81</v>
      </c>
      <c r="C75" s="26">
        <v>14</v>
      </c>
      <c r="D75" s="26">
        <v>14</v>
      </c>
      <c r="E75" s="24">
        <v>2</v>
      </c>
      <c r="F75" s="24">
        <v>9</v>
      </c>
      <c r="G75" s="24">
        <v>3</v>
      </c>
      <c r="H75" s="24">
        <v>0</v>
      </c>
      <c r="I75" s="24">
        <v>14.3</v>
      </c>
      <c r="J75" s="71">
        <v>85.7</v>
      </c>
      <c r="K75" s="24">
        <v>21.4</v>
      </c>
      <c r="L75" s="25">
        <v>9.7899999999999991</v>
      </c>
      <c r="M75" s="23" t="s">
        <v>40</v>
      </c>
      <c r="N75" s="26">
        <v>2</v>
      </c>
    </row>
    <row r="76" spans="1:14" ht="25.5">
      <c r="A76" s="21">
        <v>4</v>
      </c>
      <c r="B76" s="22" t="s">
        <v>83</v>
      </c>
      <c r="C76" s="26">
        <v>8</v>
      </c>
      <c r="D76" s="26">
        <v>8</v>
      </c>
      <c r="E76" s="24">
        <v>2</v>
      </c>
      <c r="F76" s="24">
        <v>6</v>
      </c>
      <c r="G76" s="24">
        <v>0</v>
      </c>
      <c r="H76" s="24">
        <v>0</v>
      </c>
      <c r="I76" s="24">
        <v>25</v>
      </c>
      <c r="J76" s="71">
        <v>75</v>
      </c>
      <c r="K76" s="24">
        <v>0</v>
      </c>
      <c r="L76" s="25">
        <v>7.25</v>
      </c>
      <c r="M76" s="23" t="s">
        <v>131</v>
      </c>
      <c r="N76" s="26">
        <v>2</v>
      </c>
    </row>
    <row r="77" spans="1:14" ht="25.5">
      <c r="A77" s="21">
        <v>5</v>
      </c>
      <c r="B77" s="22" t="s">
        <v>85</v>
      </c>
      <c r="C77" s="26">
        <v>25</v>
      </c>
      <c r="D77" s="26">
        <v>25</v>
      </c>
      <c r="E77" s="24">
        <v>5</v>
      </c>
      <c r="F77" s="24">
        <v>10</v>
      </c>
      <c r="G77" s="24">
        <v>10</v>
      </c>
      <c r="H77" s="24">
        <v>0</v>
      </c>
      <c r="I77" s="24">
        <v>20</v>
      </c>
      <c r="J77" s="71">
        <v>80</v>
      </c>
      <c r="K77" s="24">
        <v>40</v>
      </c>
      <c r="L77" s="25">
        <v>11.48</v>
      </c>
      <c r="M77" s="23" t="s">
        <v>37</v>
      </c>
      <c r="N77" s="26">
        <v>5</v>
      </c>
    </row>
    <row r="78" spans="1:14" ht="25.5">
      <c r="A78" s="21">
        <v>6</v>
      </c>
      <c r="B78" s="22" t="s">
        <v>86</v>
      </c>
      <c r="C78" s="26">
        <v>25</v>
      </c>
      <c r="D78" s="26">
        <v>25</v>
      </c>
      <c r="E78" s="24">
        <v>7</v>
      </c>
      <c r="F78" s="24">
        <v>11</v>
      </c>
      <c r="G78" s="24">
        <v>6</v>
      </c>
      <c r="H78" s="24">
        <v>1</v>
      </c>
      <c r="I78" s="24">
        <v>28</v>
      </c>
      <c r="J78" s="71">
        <v>72</v>
      </c>
      <c r="K78" s="24">
        <v>28</v>
      </c>
      <c r="L78" s="25">
        <v>11</v>
      </c>
      <c r="M78" s="23" t="s">
        <v>132</v>
      </c>
      <c r="N78" s="26">
        <v>6</v>
      </c>
    </row>
    <row r="79" spans="1:14" ht="25.5">
      <c r="A79" s="21">
        <v>7</v>
      </c>
      <c r="B79" s="22" t="s">
        <v>87</v>
      </c>
      <c r="C79" s="26">
        <v>26</v>
      </c>
      <c r="D79" s="26">
        <v>26</v>
      </c>
      <c r="E79" s="24">
        <v>8</v>
      </c>
      <c r="F79" s="24">
        <v>13</v>
      </c>
      <c r="G79" s="24">
        <v>5</v>
      </c>
      <c r="H79" s="24">
        <v>0</v>
      </c>
      <c r="I79" s="24">
        <v>30.8</v>
      </c>
      <c r="J79" s="71">
        <v>69.2</v>
      </c>
      <c r="K79" s="24">
        <v>19.2</v>
      </c>
      <c r="L79" s="25">
        <v>8.65</v>
      </c>
      <c r="M79" s="23" t="s">
        <v>133</v>
      </c>
      <c r="N79" s="26">
        <v>8</v>
      </c>
    </row>
    <row r="80" spans="1:14" ht="25.5">
      <c r="A80" s="21">
        <v>8</v>
      </c>
      <c r="B80" s="22" t="s">
        <v>88</v>
      </c>
      <c r="C80" s="26">
        <v>15</v>
      </c>
      <c r="D80" s="26">
        <v>15</v>
      </c>
      <c r="E80" s="24">
        <v>6</v>
      </c>
      <c r="F80" s="24">
        <v>9</v>
      </c>
      <c r="G80" s="24">
        <v>0</v>
      </c>
      <c r="H80" s="24">
        <v>0</v>
      </c>
      <c r="I80" s="24">
        <v>40</v>
      </c>
      <c r="J80" s="71">
        <v>60</v>
      </c>
      <c r="K80" s="24">
        <v>0</v>
      </c>
      <c r="L80" s="25">
        <v>7.73</v>
      </c>
      <c r="M80" s="23" t="s">
        <v>41</v>
      </c>
      <c r="N80" s="26">
        <v>3</v>
      </c>
    </row>
    <row r="81" spans="1:14" ht="25.5">
      <c r="A81" s="21">
        <v>9</v>
      </c>
      <c r="B81" s="22" t="s">
        <v>89</v>
      </c>
      <c r="C81" s="26">
        <v>5</v>
      </c>
      <c r="D81" s="26">
        <v>5</v>
      </c>
      <c r="E81" s="24">
        <v>0</v>
      </c>
      <c r="F81" s="24">
        <v>4</v>
      </c>
      <c r="G81" s="24">
        <v>1</v>
      </c>
      <c r="H81" s="24">
        <v>0</v>
      </c>
      <c r="I81" s="24">
        <v>0</v>
      </c>
      <c r="J81" s="71">
        <v>100</v>
      </c>
      <c r="K81" s="24">
        <v>20</v>
      </c>
      <c r="L81" s="25">
        <v>10.8</v>
      </c>
      <c r="M81" s="23" t="s">
        <v>71</v>
      </c>
      <c r="N81" s="26">
        <v>1</v>
      </c>
    </row>
    <row r="82" spans="1:14" ht="25.5">
      <c r="A82" s="21">
        <v>10</v>
      </c>
      <c r="B82" s="22" t="s">
        <v>34</v>
      </c>
      <c r="C82" s="26">
        <v>6</v>
      </c>
      <c r="D82" s="26">
        <v>5</v>
      </c>
      <c r="E82" s="24">
        <v>0</v>
      </c>
      <c r="F82" s="24">
        <v>3</v>
      </c>
      <c r="G82" s="24">
        <v>2</v>
      </c>
      <c r="H82" s="24">
        <v>0</v>
      </c>
      <c r="I82" s="24">
        <v>0</v>
      </c>
      <c r="J82" s="71">
        <v>100</v>
      </c>
      <c r="K82" s="24">
        <v>40</v>
      </c>
      <c r="L82" s="25">
        <v>12.8</v>
      </c>
      <c r="M82" s="23" t="s">
        <v>42</v>
      </c>
      <c r="N82" s="26">
        <v>0</v>
      </c>
    </row>
    <row r="83" spans="1:14" ht="25.5">
      <c r="A83" s="21">
        <v>11</v>
      </c>
      <c r="B83" s="22" t="s">
        <v>82</v>
      </c>
      <c r="C83" s="26">
        <v>8</v>
      </c>
      <c r="D83" s="26">
        <v>8</v>
      </c>
      <c r="E83" s="24">
        <v>2</v>
      </c>
      <c r="F83" s="24">
        <v>5</v>
      </c>
      <c r="G83" s="24">
        <v>1</v>
      </c>
      <c r="H83" s="24">
        <v>0</v>
      </c>
      <c r="I83" s="24">
        <v>25</v>
      </c>
      <c r="J83" s="71">
        <v>75</v>
      </c>
      <c r="K83" s="24">
        <v>12.5</v>
      </c>
      <c r="L83" s="25">
        <v>10.25</v>
      </c>
      <c r="M83" s="23" t="s">
        <v>43</v>
      </c>
      <c r="N83" s="26">
        <v>2</v>
      </c>
    </row>
    <row r="84" spans="1:14" ht="25.5">
      <c r="A84" s="21">
        <v>12</v>
      </c>
      <c r="B84" s="22" t="s">
        <v>32</v>
      </c>
      <c r="C84" s="26">
        <v>3</v>
      </c>
      <c r="D84" s="26">
        <v>3</v>
      </c>
      <c r="E84" s="24">
        <v>0</v>
      </c>
      <c r="F84" s="24">
        <v>1</v>
      </c>
      <c r="G84" s="24">
        <v>1</v>
      </c>
      <c r="H84" s="24">
        <v>1</v>
      </c>
      <c r="I84" s="24">
        <v>0</v>
      </c>
      <c r="J84" s="71">
        <v>100</v>
      </c>
      <c r="K84" s="24">
        <v>66.7</v>
      </c>
      <c r="L84" s="25">
        <v>16</v>
      </c>
      <c r="M84" s="23" t="s">
        <v>44</v>
      </c>
      <c r="N84" s="26">
        <v>0</v>
      </c>
    </row>
    <row r="85" spans="1:14">
      <c r="A85" s="27"/>
      <c r="B85" s="28" t="s">
        <v>20</v>
      </c>
      <c r="C85" s="71">
        <v>154</v>
      </c>
      <c r="D85" s="71">
        <v>153</v>
      </c>
      <c r="E85" s="72">
        <v>35</v>
      </c>
      <c r="F85" s="72">
        <v>85</v>
      </c>
      <c r="G85" s="72">
        <v>31</v>
      </c>
      <c r="H85" s="72">
        <v>2</v>
      </c>
      <c r="I85" s="72">
        <v>22.9</v>
      </c>
      <c r="J85" s="71">
        <v>77.099999999999994</v>
      </c>
      <c r="K85" s="72">
        <v>21.57</v>
      </c>
      <c r="L85" s="73">
        <v>10.119999999999999</v>
      </c>
      <c r="M85" s="29"/>
      <c r="N85" s="71">
        <v>33</v>
      </c>
    </row>
    <row r="86" spans="1:14">
      <c r="A86" s="68"/>
    </row>
    <row r="88" spans="1:14" ht="15.75" customHeight="1">
      <c r="A88" s="307" t="s">
        <v>135</v>
      </c>
      <c r="B88" s="307"/>
      <c r="C88" s="307"/>
      <c r="D88" s="307"/>
      <c r="E88" s="307"/>
      <c r="F88" s="307"/>
      <c r="G88" s="307"/>
      <c r="H88" s="307"/>
      <c r="I88" s="307"/>
      <c r="J88" s="307"/>
      <c r="K88" s="307"/>
      <c r="L88" s="307"/>
    </row>
    <row r="89" spans="1:14" ht="15.75">
      <c r="A89" s="291" t="s">
        <v>136</v>
      </c>
      <c r="B89" s="291"/>
      <c r="C89" s="291"/>
      <c r="D89" s="291"/>
      <c r="E89" s="291"/>
      <c r="F89" s="291"/>
      <c r="G89" s="291"/>
      <c r="H89" s="291"/>
      <c r="I89" s="291"/>
      <c r="J89" s="291"/>
      <c r="K89" s="291"/>
      <c r="L89" s="291"/>
    </row>
    <row r="90" spans="1:14" ht="15.75" customHeight="1">
      <c r="A90" s="302" t="s">
        <v>26</v>
      </c>
      <c r="B90" s="238" t="s">
        <v>90</v>
      </c>
      <c r="C90" s="239"/>
      <c r="D90" s="238" t="s">
        <v>91</v>
      </c>
      <c r="E90" s="239"/>
      <c r="F90" s="238" t="s">
        <v>92</v>
      </c>
      <c r="G90" s="239"/>
      <c r="H90" s="248" t="s">
        <v>93</v>
      </c>
      <c r="I90" s="249"/>
      <c r="J90" s="248" t="s">
        <v>94</v>
      </c>
      <c r="K90" s="249"/>
      <c r="L90" s="310" t="s">
        <v>95</v>
      </c>
    </row>
    <row r="91" spans="1:14" ht="15" customHeight="1">
      <c r="A91" s="308"/>
      <c r="B91" s="313" t="s">
        <v>96</v>
      </c>
      <c r="C91" s="314"/>
      <c r="D91" s="313" t="s">
        <v>53</v>
      </c>
      <c r="E91" s="314"/>
      <c r="F91" s="313" t="s">
        <v>97</v>
      </c>
      <c r="G91" s="314"/>
      <c r="H91" s="313" t="s">
        <v>98</v>
      </c>
      <c r="I91" s="314"/>
      <c r="J91" s="313" t="s">
        <v>56</v>
      </c>
      <c r="K91" s="314"/>
      <c r="L91" s="311"/>
    </row>
    <row r="92" spans="1:14" ht="15.75" customHeight="1">
      <c r="A92" s="308"/>
      <c r="B92" s="238" t="s">
        <v>99</v>
      </c>
      <c r="C92" s="239"/>
      <c r="D92" s="236" t="s">
        <v>100</v>
      </c>
      <c r="E92" s="237"/>
      <c r="F92" s="238" t="s">
        <v>101</v>
      </c>
      <c r="G92" s="239"/>
      <c r="H92" s="248" t="s">
        <v>102</v>
      </c>
      <c r="I92" s="249"/>
      <c r="J92" s="248" t="s">
        <v>103</v>
      </c>
      <c r="K92" s="249"/>
      <c r="L92" s="311"/>
    </row>
    <row r="93" spans="1:14" ht="15" customHeight="1">
      <c r="A93" s="303"/>
      <c r="B93" s="30" t="s">
        <v>62</v>
      </c>
      <c r="C93" s="74" t="s">
        <v>23</v>
      </c>
      <c r="D93" s="30" t="s">
        <v>62</v>
      </c>
      <c r="E93" s="74" t="s">
        <v>23</v>
      </c>
      <c r="F93" s="30" t="s">
        <v>62</v>
      </c>
      <c r="G93" s="74" t="s">
        <v>23</v>
      </c>
      <c r="H93" s="30" t="s">
        <v>62</v>
      </c>
      <c r="I93" s="74" t="s">
        <v>23</v>
      </c>
      <c r="J93" s="30" t="s">
        <v>62</v>
      </c>
      <c r="K93" s="74" t="s">
        <v>23</v>
      </c>
      <c r="L93" s="312"/>
    </row>
    <row r="94" spans="1:14" ht="15.75">
      <c r="A94" s="31" t="s">
        <v>8</v>
      </c>
      <c r="B94" s="43">
        <v>0</v>
      </c>
      <c r="C94" s="75">
        <v>0</v>
      </c>
      <c r="D94" s="76">
        <v>2</v>
      </c>
      <c r="E94" s="77">
        <v>100</v>
      </c>
      <c r="F94" s="76">
        <v>0</v>
      </c>
      <c r="G94" s="77">
        <v>0</v>
      </c>
      <c r="H94" s="32">
        <v>0</v>
      </c>
      <c r="I94" s="78">
        <v>0</v>
      </c>
      <c r="J94" s="32">
        <v>0</v>
      </c>
      <c r="K94" s="78">
        <v>0</v>
      </c>
      <c r="L94" s="32">
        <v>2</v>
      </c>
    </row>
    <row r="95" spans="1:14" ht="15.75">
      <c r="A95" s="31" t="s">
        <v>0</v>
      </c>
      <c r="B95" s="43">
        <v>1</v>
      </c>
      <c r="C95" s="75">
        <v>25</v>
      </c>
      <c r="D95" s="76">
        <v>0</v>
      </c>
      <c r="E95" s="77">
        <v>0</v>
      </c>
      <c r="F95" s="76">
        <v>2</v>
      </c>
      <c r="G95" s="77">
        <v>50</v>
      </c>
      <c r="H95" s="32">
        <v>0</v>
      </c>
      <c r="I95" s="78">
        <v>0</v>
      </c>
      <c r="J95" s="32">
        <v>1</v>
      </c>
      <c r="K95" s="78">
        <v>25</v>
      </c>
      <c r="L95" s="32">
        <v>4</v>
      </c>
    </row>
    <row r="96" spans="1:14" ht="15.75">
      <c r="A96" s="33" t="s">
        <v>16</v>
      </c>
      <c r="B96" s="34">
        <v>0</v>
      </c>
      <c r="C96" s="78">
        <v>0</v>
      </c>
      <c r="D96" s="76">
        <v>0</v>
      </c>
      <c r="E96" s="77">
        <v>0</v>
      </c>
      <c r="F96" s="76">
        <v>1</v>
      </c>
      <c r="G96" s="77">
        <v>50</v>
      </c>
      <c r="H96" s="32">
        <v>0</v>
      </c>
      <c r="I96" s="78">
        <v>0</v>
      </c>
      <c r="J96" s="32">
        <v>1</v>
      </c>
      <c r="K96" s="78">
        <v>50</v>
      </c>
      <c r="L96" s="32">
        <v>2</v>
      </c>
    </row>
    <row r="97" spans="1:15" ht="15.75">
      <c r="A97" s="16" t="s">
        <v>9</v>
      </c>
      <c r="B97" s="43">
        <v>0</v>
      </c>
      <c r="C97" s="75">
        <v>0</v>
      </c>
      <c r="D97" s="76">
        <v>4</v>
      </c>
      <c r="E97" s="77">
        <v>29</v>
      </c>
      <c r="F97" s="76">
        <v>3</v>
      </c>
      <c r="G97" s="77">
        <v>21</v>
      </c>
      <c r="H97" s="32">
        <v>4</v>
      </c>
      <c r="I97" s="78">
        <v>29</v>
      </c>
      <c r="J97" s="32">
        <v>3</v>
      </c>
      <c r="K97" s="78">
        <v>21</v>
      </c>
      <c r="L97" s="32">
        <v>14</v>
      </c>
    </row>
    <row r="98" spans="1:15" ht="15.75">
      <c r="A98" s="31" t="s">
        <v>13</v>
      </c>
      <c r="B98" s="43">
        <v>0</v>
      </c>
      <c r="C98" s="75">
        <v>0</v>
      </c>
      <c r="D98" s="76">
        <v>1</v>
      </c>
      <c r="E98" s="77">
        <v>33</v>
      </c>
      <c r="F98" s="76">
        <v>2</v>
      </c>
      <c r="G98" s="77">
        <v>67</v>
      </c>
      <c r="H98" s="32">
        <v>0</v>
      </c>
      <c r="I98" s="78">
        <v>0</v>
      </c>
      <c r="J98" s="32">
        <v>0</v>
      </c>
      <c r="K98" s="78">
        <v>0</v>
      </c>
      <c r="L98" s="32">
        <v>3</v>
      </c>
    </row>
    <row r="99" spans="1:15" ht="15.75">
      <c r="A99" s="31" t="s">
        <v>14</v>
      </c>
      <c r="B99" s="43">
        <v>0</v>
      </c>
      <c r="C99" s="75">
        <v>0</v>
      </c>
      <c r="D99" s="76">
        <v>2</v>
      </c>
      <c r="E99" s="77">
        <v>67</v>
      </c>
      <c r="F99" s="76">
        <v>1</v>
      </c>
      <c r="G99" s="77">
        <v>33</v>
      </c>
      <c r="H99" s="32">
        <v>0</v>
      </c>
      <c r="I99" s="78">
        <v>0</v>
      </c>
      <c r="J99" s="32">
        <v>0</v>
      </c>
      <c r="K99" s="78">
        <v>0</v>
      </c>
      <c r="L99" s="32">
        <v>3</v>
      </c>
    </row>
    <row r="100" spans="1:15" ht="15.75">
      <c r="A100" s="16" t="s">
        <v>63</v>
      </c>
      <c r="B100" s="16">
        <f>SUM(B94:B99)</f>
        <v>1</v>
      </c>
      <c r="C100" s="79">
        <v>4</v>
      </c>
      <c r="D100" s="16">
        <f>SUM(D94:D99)</f>
        <v>9</v>
      </c>
      <c r="E100" s="79">
        <v>32</v>
      </c>
      <c r="F100" s="16">
        <f>SUM(F94:F99)</f>
        <v>9</v>
      </c>
      <c r="G100" s="79">
        <v>32</v>
      </c>
      <c r="H100" s="16">
        <f>SUM(H94:H99)</f>
        <v>4</v>
      </c>
      <c r="I100" s="79">
        <v>14</v>
      </c>
      <c r="J100" s="16">
        <f>SUM(J94:J99)</f>
        <v>5</v>
      </c>
      <c r="K100" s="79">
        <v>18</v>
      </c>
      <c r="L100" s="16">
        <f>SUM(L94:L99)</f>
        <v>28</v>
      </c>
    </row>
    <row r="101" spans="1:15" ht="15.7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</row>
    <row r="103" spans="1:15" ht="15.75">
      <c r="B103" s="317" t="s">
        <v>64</v>
      </c>
      <c r="C103" s="317"/>
      <c r="D103" s="317"/>
      <c r="E103" s="317"/>
      <c r="F103" s="317"/>
      <c r="G103" s="317"/>
      <c r="H103" s="317"/>
      <c r="I103" s="317"/>
      <c r="J103" s="317"/>
      <c r="K103" s="317"/>
      <c r="L103" s="317"/>
      <c r="M103" s="317"/>
      <c r="N103" s="317"/>
      <c r="O103" s="317"/>
    </row>
    <row r="104" spans="1:15" ht="15.75">
      <c r="B104" s="9"/>
      <c r="C104" s="12"/>
      <c r="D104" s="12"/>
      <c r="E104" s="12"/>
      <c r="F104" s="12"/>
      <c r="G104" s="12"/>
      <c r="H104" s="12"/>
      <c r="I104" s="12" t="s">
        <v>141</v>
      </c>
      <c r="J104" s="12"/>
      <c r="K104" s="12"/>
      <c r="L104" s="12"/>
      <c r="M104" s="12"/>
      <c r="N104" s="17"/>
      <c r="O104" s="9"/>
    </row>
    <row r="105" spans="1:15" ht="15.75"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</row>
    <row r="106" spans="1:15">
      <c r="B106" s="318"/>
      <c r="C106" s="315" t="s">
        <v>2</v>
      </c>
      <c r="D106" s="315" t="s">
        <v>38</v>
      </c>
      <c r="E106" s="267" t="s">
        <v>10</v>
      </c>
      <c r="F106" s="267"/>
      <c r="G106" s="267"/>
      <c r="H106" s="267"/>
      <c r="I106" s="315" t="s">
        <v>11</v>
      </c>
      <c r="J106" s="315" t="s">
        <v>65</v>
      </c>
      <c r="K106" s="315" t="s">
        <v>12</v>
      </c>
      <c r="L106" s="315" t="s">
        <v>66</v>
      </c>
      <c r="M106" s="315" t="s">
        <v>67</v>
      </c>
      <c r="N106" s="315" t="s">
        <v>68</v>
      </c>
      <c r="O106" s="315" t="s">
        <v>69</v>
      </c>
    </row>
    <row r="107" spans="1:15" ht="25.5">
      <c r="B107" s="319"/>
      <c r="C107" s="316"/>
      <c r="D107" s="316"/>
      <c r="E107" s="18" t="s">
        <v>70</v>
      </c>
      <c r="F107" s="18" t="s">
        <v>137</v>
      </c>
      <c r="G107" s="18" t="s">
        <v>138</v>
      </c>
      <c r="H107" s="18" t="s">
        <v>139</v>
      </c>
      <c r="I107" s="316"/>
      <c r="J107" s="316"/>
      <c r="K107" s="316"/>
      <c r="L107" s="316"/>
      <c r="M107" s="316"/>
      <c r="N107" s="316"/>
      <c r="O107" s="316"/>
    </row>
    <row r="108" spans="1:15" ht="15.75">
      <c r="B108" s="16" t="s">
        <v>8</v>
      </c>
      <c r="C108" s="16">
        <v>6</v>
      </c>
      <c r="D108" s="16">
        <v>6</v>
      </c>
      <c r="E108" s="16">
        <v>1</v>
      </c>
      <c r="F108" s="16">
        <v>4</v>
      </c>
      <c r="G108" s="16">
        <v>1</v>
      </c>
      <c r="H108" s="16">
        <v>0</v>
      </c>
      <c r="I108" s="16">
        <v>17</v>
      </c>
      <c r="J108" s="16">
        <v>83</v>
      </c>
      <c r="K108" s="16">
        <v>17</v>
      </c>
      <c r="L108" s="16">
        <v>7.5</v>
      </c>
      <c r="M108" s="16">
        <v>36.700000000000003</v>
      </c>
      <c r="N108" s="16" t="s">
        <v>39</v>
      </c>
      <c r="O108" s="16">
        <v>1</v>
      </c>
    </row>
    <row r="109" spans="1:15" ht="15.75">
      <c r="B109" s="16" t="s">
        <v>19</v>
      </c>
      <c r="C109" s="16">
        <v>2</v>
      </c>
      <c r="D109" s="16">
        <v>2</v>
      </c>
      <c r="E109" s="16">
        <v>1</v>
      </c>
      <c r="F109" s="16">
        <v>1</v>
      </c>
      <c r="G109" s="16">
        <v>0</v>
      </c>
      <c r="H109" s="16">
        <v>0</v>
      </c>
      <c r="I109" s="16">
        <v>50</v>
      </c>
      <c r="J109" s="16">
        <v>50</v>
      </c>
      <c r="K109" s="16">
        <v>0</v>
      </c>
      <c r="L109" s="16">
        <v>5.5</v>
      </c>
      <c r="M109" s="16">
        <v>25.5</v>
      </c>
      <c r="N109" s="16" t="s">
        <v>130</v>
      </c>
      <c r="O109" s="16">
        <v>1</v>
      </c>
    </row>
    <row r="110" spans="1:15" ht="15.75">
      <c r="B110" s="19" t="s">
        <v>0</v>
      </c>
      <c r="C110" s="16">
        <v>2</v>
      </c>
      <c r="D110" s="16">
        <v>2</v>
      </c>
      <c r="E110" s="16">
        <v>1</v>
      </c>
      <c r="F110" s="16">
        <v>1</v>
      </c>
      <c r="G110" s="16">
        <v>0</v>
      </c>
      <c r="H110" s="16">
        <v>0</v>
      </c>
      <c r="I110" s="16">
        <v>50</v>
      </c>
      <c r="J110" s="16">
        <v>50</v>
      </c>
      <c r="K110" s="16">
        <v>0</v>
      </c>
      <c r="L110" s="16">
        <v>4.5</v>
      </c>
      <c r="M110" s="16">
        <v>21</v>
      </c>
      <c r="N110" s="20" t="s">
        <v>40</v>
      </c>
      <c r="O110" s="16">
        <v>1</v>
      </c>
    </row>
    <row r="111" spans="1:15" ht="15.75">
      <c r="B111" s="19" t="s">
        <v>16</v>
      </c>
      <c r="C111" s="16">
        <v>6</v>
      </c>
      <c r="D111" s="16">
        <v>6</v>
      </c>
      <c r="E111" s="16">
        <v>2</v>
      </c>
      <c r="F111" s="16">
        <v>4</v>
      </c>
      <c r="G111" s="16">
        <v>0</v>
      </c>
      <c r="H111" s="16">
        <v>0</v>
      </c>
      <c r="I111" s="16">
        <v>33</v>
      </c>
      <c r="J111" s="16">
        <v>67</v>
      </c>
      <c r="K111" s="16">
        <v>0</v>
      </c>
      <c r="L111" s="16">
        <v>5.67</v>
      </c>
      <c r="M111" s="16">
        <v>26.8</v>
      </c>
      <c r="N111" s="20" t="s">
        <v>84</v>
      </c>
      <c r="O111" s="16">
        <v>2</v>
      </c>
    </row>
    <row r="112" spans="1:15" ht="15.75">
      <c r="B112" s="16" t="s">
        <v>9</v>
      </c>
      <c r="C112" s="16">
        <v>21</v>
      </c>
      <c r="D112" s="16">
        <v>21</v>
      </c>
      <c r="E112" s="16">
        <v>3</v>
      </c>
      <c r="F112" s="16">
        <v>15</v>
      </c>
      <c r="G112" s="16">
        <v>3</v>
      </c>
      <c r="H112" s="16">
        <v>0</v>
      </c>
      <c r="I112" s="16">
        <v>14</v>
      </c>
      <c r="J112" s="16">
        <v>86</v>
      </c>
      <c r="K112" s="16">
        <v>14</v>
      </c>
      <c r="L112" s="16">
        <v>7.3</v>
      </c>
      <c r="M112" s="16">
        <v>36.4</v>
      </c>
      <c r="N112" s="16" t="s">
        <v>132</v>
      </c>
      <c r="O112" s="16">
        <v>3</v>
      </c>
    </row>
    <row r="113" spans="2:15" ht="15.75">
      <c r="B113" s="16" t="s">
        <v>13</v>
      </c>
      <c r="C113" s="16">
        <v>2</v>
      </c>
      <c r="D113" s="16">
        <v>2</v>
      </c>
      <c r="E113" s="16">
        <v>0</v>
      </c>
      <c r="F113" s="16">
        <v>2</v>
      </c>
      <c r="G113" s="16">
        <v>0</v>
      </c>
      <c r="H113" s="16">
        <v>0</v>
      </c>
      <c r="I113" s="16">
        <v>0</v>
      </c>
      <c r="J113" s="16">
        <v>100</v>
      </c>
      <c r="K113" s="16">
        <v>0</v>
      </c>
      <c r="L113" s="16">
        <v>7.5</v>
      </c>
      <c r="M113" s="16">
        <v>36</v>
      </c>
      <c r="N113" s="16" t="s">
        <v>133</v>
      </c>
      <c r="O113" s="16">
        <v>0</v>
      </c>
    </row>
    <row r="114" spans="2:15" ht="15.75">
      <c r="B114" s="16" t="s">
        <v>14</v>
      </c>
      <c r="C114" s="16">
        <v>2</v>
      </c>
      <c r="D114" s="16">
        <v>2</v>
      </c>
      <c r="E114" s="16">
        <v>0</v>
      </c>
      <c r="F114" s="16">
        <v>2</v>
      </c>
      <c r="G114" s="16">
        <v>0</v>
      </c>
      <c r="H114" s="16">
        <v>0</v>
      </c>
      <c r="I114" s="16">
        <v>0</v>
      </c>
      <c r="J114" s="16">
        <v>100</v>
      </c>
      <c r="K114" s="16">
        <v>0</v>
      </c>
      <c r="L114" s="16">
        <v>7</v>
      </c>
      <c r="M114" s="16">
        <v>33</v>
      </c>
      <c r="N114" s="16" t="s">
        <v>41</v>
      </c>
      <c r="O114" s="16">
        <v>0</v>
      </c>
    </row>
    <row r="115" spans="2:15" ht="15.75">
      <c r="B115" s="16" t="s">
        <v>1</v>
      </c>
      <c r="C115" s="16">
        <v>5</v>
      </c>
      <c r="D115" s="16">
        <v>5</v>
      </c>
      <c r="E115" s="16">
        <v>1</v>
      </c>
      <c r="F115" s="16">
        <v>3</v>
      </c>
      <c r="G115" s="16">
        <v>1</v>
      </c>
      <c r="H115" s="16">
        <v>0</v>
      </c>
      <c r="I115" s="16">
        <v>20</v>
      </c>
      <c r="J115" s="16">
        <v>80</v>
      </c>
      <c r="K115" s="16">
        <v>20</v>
      </c>
      <c r="L115" s="16">
        <v>7</v>
      </c>
      <c r="M115" s="16">
        <v>34.4</v>
      </c>
      <c r="N115" s="16" t="s">
        <v>71</v>
      </c>
      <c r="O115" s="16">
        <v>1</v>
      </c>
    </row>
    <row r="116" spans="2:15" ht="15.75">
      <c r="B116" s="16" t="s">
        <v>20</v>
      </c>
      <c r="C116" s="16">
        <f>SUM(C108:C115)</f>
        <v>46</v>
      </c>
      <c r="D116" s="16">
        <f t="shared" ref="D116:O116" si="9">SUM(D108:D115)</f>
        <v>46</v>
      </c>
      <c r="E116" s="16">
        <f t="shared" si="9"/>
        <v>9</v>
      </c>
      <c r="F116" s="16">
        <f t="shared" si="9"/>
        <v>32</v>
      </c>
      <c r="G116" s="16">
        <f t="shared" si="9"/>
        <v>5</v>
      </c>
      <c r="H116" s="16">
        <f t="shared" si="9"/>
        <v>0</v>
      </c>
      <c r="I116" s="16">
        <v>19.600000000000001</v>
      </c>
      <c r="J116" s="16">
        <v>80.400000000000006</v>
      </c>
      <c r="K116" s="16">
        <v>10.9</v>
      </c>
      <c r="L116" s="16">
        <v>6.9</v>
      </c>
      <c r="M116" s="16">
        <v>33.24</v>
      </c>
      <c r="N116" s="16"/>
      <c r="O116" s="16">
        <f t="shared" si="9"/>
        <v>9</v>
      </c>
    </row>
    <row r="119" spans="2:15" ht="15.75">
      <c r="B119" s="242" t="s">
        <v>46</v>
      </c>
      <c r="C119" s="292"/>
      <c r="D119" s="292"/>
      <c r="E119" s="292"/>
      <c r="F119" s="292"/>
      <c r="G119" s="292"/>
      <c r="H119" s="292"/>
      <c r="I119" s="292"/>
      <c r="J119" s="292"/>
      <c r="K119" s="292"/>
      <c r="L119" s="292"/>
    </row>
    <row r="120" spans="2:15" ht="15.75">
      <c r="B120" s="9"/>
      <c r="C120" s="10"/>
      <c r="D120" s="40"/>
      <c r="E120" s="40"/>
      <c r="F120" s="40"/>
      <c r="G120" s="40"/>
      <c r="H120" s="40"/>
      <c r="I120" s="11"/>
      <c r="J120" s="11"/>
      <c r="K120" s="12"/>
      <c r="L120" s="12"/>
    </row>
    <row r="121" spans="2:15" ht="15.75">
      <c r="B121" s="9"/>
      <c r="C121" s="10"/>
      <c r="D121" s="40"/>
      <c r="E121" s="40"/>
      <c r="F121" s="40"/>
      <c r="G121" s="40"/>
      <c r="H121" s="289" t="s">
        <v>140</v>
      </c>
      <c r="I121" s="289"/>
      <c r="J121" s="290"/>
      <c r="K121" s="290"/>
      <c r="L121" s="290"/>
    </row>
    <row r="122" spans="2:15" ht="15.75">
      <c r="B122" s="291"/>
      <c r="C122" s="291"/>
      <c r="D122" s="291"/>
      <c r="E122" s="291"/>
      <c r="F122" s="291"/>
      <c r="G122" s="291"/>
      <c r="H122" s="291"/>
      <c r="I122" s="291"/>
      <c r="J122" s="291"/>
      <c r="K122" s="291"/>
      <c r="L122" s="291"/>
    </row>
    <row r="123" spans="2:15">
      <c r="B123" s="277" t="s">
        <v>26</v>
      </c>
      <c r="C123" s="279" t="s">
        <v>47</v>
      </c>
      <c r="D123" s="279"/>
      <c r="E123" s="279" t="s">
        <v>48</v>
      </c>
      <c r="F123" s="279"/>
      <c r="G123" s="282" t="s">
        <v>49</v>
      </c>
      <c r="H123" s="283"/>
      <c r="I123" s="282" t="s">
        <v>50</v>
      </c>
      <c r="J123" s="284"/>
      <c r="K123" s="279" t="s">
        <v>51</v>
      </c>
      <c r="L123" s="279"/>
    </row>
    <row r="124" spans="2:15">
      <c r="B124" s="277"/>
      <c r="C124" s="267" t="s">
        <v>52</v>
      </c>
      <c r="D124" s="267"/>
      <c r="E124" s="267" t="s">
        <v>53</v>
      </c>
      <c r="F124" s="267"/>
      <c r="G124" s="269" t="s">
        <v>54</v>
      </c>
      <c r="H124" s="270"/>
      <c r="I124" s="269" t="s">
        <v>55</v>
      </c>
      <c r="J124" s="270"/>
      <c r="K124" s="285" t="s">
        <v>56</v>
      </c>
      <c r="L124" s="286"/>
    </row>
    <row r="125" spans="2:15">
      <c r="B125" s="277"/>
      <c r="C125" s="279" t="s">
        <v>57</v>
      </c>
      <c r="D125" s="279"/>
      <c r="E125" s="281" t="s">
        <v>58</v>
      </c>
      <c r="F125" s="281"/>
      <c r="G125" s="279" t="s">
        <v>59</v>
      </c>
      <c r="H125" s="279"/>
      <c r="I125" s="279" t="s">
        <v>60</v>
      </c>
      <c r="J125" s="279"/>
      <c r="K125" s="279" t="s">
        <v>61</v>
      </c>
      <c r="L125" s="279"/>
    </row>
    <row r="126" spans="2:15">
      <c r="B126" s="277"/>
      <c r="C126" s="41" t="s">
        <v>62</v>
      </c>
      <c r="D126" s="41" t="s">
        <v>23</v>
      </c>
      <c r="E126" s="41" t="s">
        <v>62</v>
      </c>
      <c r="F126" s="41" t="s">
        <v>23</v>
      </c>
      <c r="G126" s="41" t="s">
        <v>62</v>
      </c>
      <c r="H126" s="41" t="s">
        <v>23</v>
      </c>
      <c r="I126" s="41" t="s">
        <v>62</v>
      </c>
      <c r="J126" s="41" t="s">
        <v>23</v>
      </c>
      <c r="K126" s="41" t="s">
        <v>62</v>
      </c>
      <c r="L126" s="41" t="s">
        <v>23</v>
      </c>
    </row>
    <row r="127" spans="2:15" ht="31.5">
      <c r="B127" s="13" t="s">
        <v>8</v>
      </c>
      <c r="C127" s="81">
        <v>1</v>
      </c>
      <c r="D127" s="82">
        <v>17</v>
      </c>
      <c r="E127" s="82">
        <v>4</v>
      </c>
      <c r="F127" s="82">
        <v>66</v>
      </c>
      <c r="G127" s="82">
        <v>1</v>
      </c>
      <c r="H127" s="82">
        <v>17</v>
      </c>
      <c r="I127" s="82">
        <v>0</v>
      </c>
      <c r="J127" s="82"/>
      <c r="K127" s="83">
        <v>0</v>
      </c>
      <c r="L127" s="82"/>
    </row>
    <row r="128" spans="2:15" ht="31.5">
      <c r="B128" s="13" t="s">
        <v>19</v>
      </c>
      <c r="C128" s="18">
        <v>1</v>
      </c>
      <c r="D128" s="82">
        <v>50</v>
      </c>
      <c r="E128" s="83">
        <v>1</v>
      </c>
      <c r="F128" s="82">
        <v>50</v>
      </c>
      <c r="G128" s="83">
        <v>0</v>
      </c>
      <c r="H128" s="82">
        <v>0</v>
      </c>
      <c r="I128" s="83">
        <v>0</v>
      </c>
      <c r="J128" s="82">
        <v>0</v>
      </c>
      <c r="K128" s="83">
        <v>0</v>
      </c>
      <c r="L128" s="82">
        <v>0</v>
      </c>
    </row>
    <row r="129" spans="2:12" ht="31.5">
      <c r="B129" s="13" t="s">
        <v>0</v>
      </c>
      <c r="C129" s="18">
        <v>1</v>
      </c>
      <c r="D129" s="82">
        <v>50</v>
      </c>
      <c r="E129" s="83">
        <v>1</v>
      </c>
      <c r="F129" s="82">
        <v>50</v>
      </c>
      <c r="G129" s="83">
        <v>0</v>
      </c>
      <c r="H129" s="82">
        <v>0</v>
      </c>
      <c r="I129" s="83">
        <v>0</v>
      </c>
      <c r="J129" s="82">
        <v>0</v>
      </c>
      <c r="K129" s="83">
        <v>0</v>
      </c>
      <c r="L129" s="82">
        <v>0</v>
      </c>
    </row>
    <row r="130" spans="2:12" ht="31.5">
      <c r="B130" s="13" t="s">
        <v>16</v>
      </c>
      <c r="C130" s="18">
        <v>2</v>
      </c>
      <c r="D130" s="82">
        <v>33</v>
      </c>
      <c r="E130" s="83">
        <v>4</v>
      </c>
      <c r="F130" s="82">
        <v>67</v>
      </c>
      <c r="G130" s="83">
        <v>0</v>
      </c>
      <c r="H130" s="82">
        <v>0</v>
      </c>
      <c r="I130" s="83">
        <v>0</v>
      </c>
      <c r="J130" s="82">
        <v>0</v>
      </c>
      <c r="K130" s="83">
        <v>0</v>
      </c>
      <c r="L130" s="82">
        <v>0</v>
      </c>
    </row>
    <row r="131" spans="2:12" ht="31.5">
      <c r="B131" s="14" t="s">
        <v>9</v>
      </c>
      <c r="C131" s="18">
        <v>3</v>
      </c>
      <c r="D131" s="82">
        <v>14</v>
      </c>
      <c r="E131" s="83">
        <v>15</v>
      </c>
      <c r="F131" s="82">
        <v>72</v>
      </c>
      <c r="G131" s="18">
        <v>3</v>
      </c>
      <c r="H131" s="82">
        <v>14</v>
      </c>
      <c r="I131" s="18">
        <v>0</v>
      </c>
      <c r="J131" s="82">
        <v>0</v>
      </c>
      <c r="K131" s="83">
        <v>0</v>
      </c>
      <c r="L131" s="82">
        <v>0</v>
      </c>
    </row>
    <row r="132" spans="2:12" ht="31.5">
      <c r="B132" s="15" t="s">
        <v>13</v>
      </c>
      <c r="C132" s="84">
        <v>0</v>
      </c>
      <c r="D132" s="85">
        <v>0</v>
      </c>
      <c r="E132" s="86">
        <v>2</v>
      </c>
      <c r="F132" s="85">
        <v>100</v>
      </c>
      <c r="G132" s="84">
        <v>0</v>
      </c>
      <c r="H132" s="85">
        <v>0</v>
      </c>
      <c r="I132" s="86">
        <v>0</v>
      </c>
      <c r="J132" s="85">
        <v>0</v>
      </c>
      <c r="K132" s="86">
        <v>0</v>
      </c>
      <c r="L132" s="85">
        <v>0</v>
      </c>
    </row>
    <row r="133" spans="2:12" ht="31.5">
      <c r="B133" s="15" t="s">
        <v>14</v>
      </c>
      <c r="C133" s="84">
        <v>0</v>
      </c>
      <c r="D133" s="85">
        <v>0</v>
      </c>
      <c r="E133" s="86">
        <v>2</v>
      </c>
      <c r="F133" s="85">
        <v>100</v>
      </c>
      <c r="G133" s="84">
        <v>0</v>
      </c>
      <c r="H133" s="85">
        <v>0</v>
      </c>
      <c r="I133" s="86">
        <v>0</v>
      </c>
      <c r="J133" s="85">
        <v>0</v>
      </c>
      <c r="K133" s="86">
        <v>0</v>
      </c>
      <c r="L133" s="85">
        <v>0</v>
      </c>
    </row>
    <row r="134" spans="2:12" ht="31.5">
      <c r="B134" s="15" t="s">
        <v>1</v>
      </c>
      <c r="C134" s="18">
        <v>1</v>
      </c>
      <c r="D134" s="83">
        <v>20</v>
      </c>
      <c r="E134" s="83">
        <v>3</v>
      </c>
      <c r="F134" s="83">
        <v>60</v>
      </c>
      <c r="G134" s="18">
        <v>1</v>
      </c>
      <c r="H134" s="83">
        <v>20</v>
      </c>
      <c r="I134" s="83">
        <v>0</v>
      </c>
      <c r="J134" s="83">
        <v>0</v>
      </c>
      <c r="K134" s="83">
        <v>0</v>
      </c>
      <c r="L134" s="83">
        <v>0</v>
      </c>
    </row>
    <row r="135" spans="2:12" ht="15.75">
      <c r="B135" s="16" t="s">
        <v>63</v>
      </c>
      <c r="C135" s="16">
        <v>9</v>
      </c>
      <c r="D135" s="16">
        <v>19.600000000000001</v>
      </c>
      <c r="E135" s="16">
        <v>32</v>
      </c>
      <c r="F135" s="16">
        <v>69.5</v>
      </c>
      <c r="G135" s="16">
        <v>5</v>
      </c>
      <c r="H135" s="16">
        <v>10.9</v>
      </c>
      <c r="I135" s="16">
        <v>0</v>
      </c>
      <c r="J135" s="16">
        <v>0</v>
      </c>
      <c r="K135" s="16">
        <v>0</v>
      </c>
      <c r="L135" s="16">
        <v>0</v>
      </c>
    </row>
    <row r="137" spans="2:12" ht="38.25" customHeight="1">
      <c r="B137" s="287" t="s">
        <v>174</v>
      </c>
      <c r="C137" s="288"/>
      <c r="D137" s="288"/>
      <c r="E137" s="288"/>
      <c r="F137" s="288"/>
      <c r="G137" s="288"/>
      <c r="H137" s="288"/>
      <c r="I137" s="288"/>
      <c r="J137" s="288"/>
      <c r="K137" s="288"/>
      <c r="L137" s="288"/>
    </row>
    <row r="138" spans="2:12" ht="15.75">
      <c r="B138" s="9"/>
      <c r="C138" s="10"/>
      <c r="D138" s="40"/>
      <c r="E138" s="40"/>
      <c r="F138" s="40"/>
      <c r="G138" s="40"/>
      <c r="H138" s="40"/>
      <c r="I138" s="11"/>
      <c r="J138" s="11"/>
      <c r="K138" s="12"/>
      <c r="L138" s="12"/>
    </row>
    <row r="139" spans="2:12" ht="15.75">
      <c r="B139" s="9"/>
      <c r="C139" s="10"/>
      <c r="D139" s="40"/>
      <c r="E139" s="40"/>
      <c r="F139" s="40"/>
      <c r="G139" s="40"/>
      <c r="H139" s="289" t="s">
        <v>175</v>
      </c>
      <c r="I139" s="289"/>
      <c r="J139" s="290"/>
      <c r="K139" s="290"/>
      <c r="L139" s="290"/>
    </row>
    <row r="140" spans="2:12" ht="15.75">
      <c r="B140" s="291"/>
      <c r="C140" s="291"/>
      <c r="D140" s="291"/>
      <c r="E140" s="291"/>
      <c r="F140" s="291"/>
      <c r="G140" s="291"/>
      <c r="H140" s="291"/>
      <c r="I140" s="291"/>
      <c r="J140" s="291"/>
      <c r="K140" s="291"/>
      <c r="L140" s="291"/>
    </row>
    <row r="141" spans="2:12">
      <c r="B141" s="277" t="s">
        <v>26</v>
      </c>
      <c r="C141" s="279" t="s">
        <v>47</v>
      </c>
      <c r="D141" s="279"/>
      <c r="E141" s="279" t="s">
        <v>48</v>
      </c>
      <c r="F141" s="279"/>
      <c r="G141" s="282" t="s">
        <v>49</v>
      </c>
      <c r="H141" s="283"/>
      <c r="I141" s="282" t="s">
        <v>50</v>
      </c>
      <c r="J141" s="284"/>
      <c r="K141" s="279" t="s">
        <v>51</v>
      </c>
      <c r="L141" s="279"/>
    </row>
    <row r="142" spans="2:12">
      <c r="B142" s="277"/>
      <c r="C142" s="267" t="s">
        <v>52</v>
      </c>
      <c r="D142" s="267"/>
      <c r="E142" s="267" t="s">
        <v>53</v>
      </c>
      <c r="F142" s="267"/>
      <c r="G142" s="269" t="s">
        <v>54</v>
      </c>
      <c r="H142" s="270"/>
      <c r="I142" s="269" t="s">
        <v>55</v>
      </c>
      <c r="J142" s="270"/>
      <c r="K142" s="285" t="s">
        <v>56</v>
      </c>
      <c r="L142" s="286"/>
    </row>
    <row r="143" spans="2:12">
      <c r="B143" s="277"/>
      <c r="C143" s="279" t="s">
        <v>57</v>
      </c>
      <c r="D143" s="279"/>
      <c r="E143" s="281" t="s">
        <v>58</v>
      </c>
      <c r="F143" s="281"/>
      <c r="G143" s="279" t="s">
        <v>59</v>
      </c>
      <c r="H143" s="279"/>
      <c r="I143" s="279" t="s">
        <v>60</v>
      </c>
      <c r="J143" s="279"/>
      <c r="K143" s="279" t="s">
        <v>61</v>
      </c>
      <c r="L143" s="279"/>
    </row>
    <row r="144" spans="2:12">
      <c r="B144" s="277"/>
      <c r="C144" s="41" t="s">
        <v>62</v>
      </c>
      <c r="D144" s="41" t="s">
        <v>23</v>
      </c>
      <c r="E144" s="41" t="s">
        <v>62</v>
      </c>
      <c r="F144" s="41" t="s">
        <v>23</v>
      </c>
      <c r="G144" s="41" t="s">
        <v>62</v>
      </c>
      <c r="H144" s="41" t="s">
        <v>23</v>
      </c>
      <c r="I144" s="41" t="s">
        <v>62</v>
      </c>
      <c r="J144" s="41" t="s">
        <v>23</v>
      </c>
      <c r="K144" s="41" t="s">
        <v>62</v>
      </c>
      <c r="L144" s="41" t="s">
        <v>23</v>
      </c>
    </row>
    <row r="145" spans="1:12" ht="31.5">
      <c r="B145" s="13" t="s">
        <v>8</v>
      </c>
      <c r="C145" s="81">
        <v>1</v>
      </c>
      <c r="D145" s="82">
        <v>17</v>
      </c>
      <c r="E145" s="82">
        <v>5</v>
      </c>
      <c r="F145" s="82">
        <v>83</v>
      </c>
      <c r="G145" s="82">
        <v>0</v>
      </c>
      <c r="H145" s="82">
        <v>0</v>
      </c>
      <c r="I145" s="82">
        <v>0</v>
      </c>
      <c r="J145" s="82">
        <v>0</v>
      </c>
      <c r="K145" s="83">
        <v>0</v>
      </c>
      <c r="L145" s="82">
        <v>0</v>
      </c>
    </row>
    <row r="146" spans="1:12" ht="31.5">
      <c r="B146" s="13" t="s">
        <v>19</v>
      </c>
      <c r="C146" s="18">
        <v>1</v>
      </c>
      <c r="D146" s="82">
        <v>50</v>
      </c>
      <c r="E146" s="83">
        <v>1</v>
      </c>
      <c r="F146" s="82">
        <v>50</v>
      </c>
      <c r="G146" s="83">
        <v>0</v>
      </c>
      <c r="H146" s="82">
        <v>0</v>
      </c>
      <c r="I146" s="83">
        <v>0</v>
      </c>
      <c r="J146" s="82">
        <v>0</v>
      </c>
      <c r="K146" s="83">
        <v>0</v>
      </c>
      <c r="L146" s="82">
        <v>0</v>
      </c>
    </row>
    <row r="147" spans="1:12" ht="31.5">
      <c r="B147" s="13" t="s">
        <v>0</v>
      </c>
      <c r="C147" s="18">
        <v>0</v>
      </c>
      <c r="D147" s="82">
        <v>0</v>
      </c>
      <c r="E147" s="83">
        <v>2</v>
      </c>
      <c r="F147" s="82">
        <v>100</v>
      </c>
      <c r="G147" s="83">
        <v>0</v>
      </c>
      <c r="H147" s="82">
        <v>0</v>
      </c>
      <c r="I147" s="83">
        <v>0</v>
      </c>
      <c r="J147" s="82">
        <v>0</v>
      </c>
      <c r="K147" s="83">
        <v>0</v>
      </c>
      <c r="L147" s="82">
        <v>0</v>
      </c>
    </row>
    <row r="148" spans="1:12" ht="31.5">
      <c r="B148" s="13" t="s">
        <v>16</v>
      </c>
      <c r="C148" s="18">
        <v>1</v>
      </c>
      <c r="D148" s="82">
        <v>17</v>
      </c>
      <c r="E148" s="83">
        <v>5</v>
      </c>
      <c r="F148" s="82">
        <v>83</v>
      </c>
      <c r="G148" s="83">
        <v>0</v>
      </c>
      <c r="H148" s="82">
        <v>0</v>
      </c>
      <c r="I148" s="83">
        <v>0</v>
      </c>
      <c r="J148" s="82">
        <v>0</v>
      </c>
      <c r="K148" s="83">
        <v>0</v>
      </c>
      <c r="L148" s="82">
        <v>0</v>
      </c>
    </row>
    <row r="149" spans="1:12" ht="31.5">
      <c r="B149" s="14" t="s">
        <v>9</v>
      </c>
      <c r="C149" s="18">
        <v>1</v>
      </c>
      <c r="D149" s="82">
        <v>5</v>
      </c>
      <c r="E149" s="83">
        <v>16</v>
      </c>
      <c r="F149" s="82">
        <v>80</v>
      </c>
      <c r="G149" s="18">
        <v>3</v>
      </c>
      <c r="H149" s="82">
        <v>15</v>
      </c>
      <c r="I149" s="18">
        <v>0</v>
      </c>
      <c r="J149" s="82">
        <v>0</v>
      </c>
      <c r="K149" s="83">
        <v>0</v>
      </c>
      <c r="L149" s="82">
        <v>0</v>
      </c>
    </row>
    <row r="150" spans="1:12" ht="31.5">
      <c r="B150" s="15" t="s">
        <v>13</v>
      </c>
      <c r="C150" s="84">
        <v>0</v>
      </c>
      <c r="D150" s="85">
        <v>0</v>
      </c>
      <c r="E150" s="86">
        <v>2</v>
      </c>
      <c r="F150" s="85">
        <v>100</v>
      </c>
      <c r="G150" s="84">
        <v>0</v>
      </c>
      <c r="H150" s="85">
        <v>0</v>
      </c>
      <c r="I150" s="86">
        <v>0</v>
      </c>
      <c r="J150" s="85">
        <v>0</v>
      </c>
      <c r="K150" s="86">
        <v>0</v>
      </c>
      <c r="L150" s="85">
        <v>0</v>
      </c>
    </row>
    <row r="151" spans="1:12" ht="31.5">
      <c r="B151" s="15" t="s">
        <v>14</v>
      </c>
      <c r="C151" s="84">
        <v>0</v>
      </c>
      <c r="D151" s="85">
        <v>0</v>
      </c>
      <c r="E151" s="86">
        <v>2</v>
      </c>
      <c r="F151" s="85">
        <v>100</v>
      </c>
      <c r="G151" s="84">
        <v>0</v>
      </c>
      <c r="H151" s="85">
        <v>0</v>
      </c>
      <c r="I151" s="86">
        <v>0</v>
      </c>
      <c r="J151" s="85">
        <v>0</v>
      </c>
      <c r="K151" s="86">
        <v>0</v>
      </c>
      <c r="L151" s="85">
        <v>0</v>
      </c>
    </row>
    <row r="152" spans="1:12" ht="31.5">
      <c r="B152" s="15" t="s">
        <v>1</v>
      </c>
      <c r="C152" s="18">
        <v>1</v>
      </c>
      <c r="D152" s="83">
        <v>20</v>
      </c>
      <c r="E152" s="83">
        <v>3</v>
      </c>
      <c r="F152" s="83">
        <v>60</v>
      </c>
      <c r="G152" s="18">
        <v>0</v>
      </c>
      <c r="H152" s="83">
        <v>0</v>
      </c>
      <c r="I152" s="83">
        <v>1</v>
      </c>
      <c r="J152" s="83">
        <v>20</v>
      </c>
      <c r="K152" s="83">
        <v>0</v>
      </c>
      <c r="L152" s="83">
        <v>0</v>
      </c>
    </row>
    <row r="153" spans="1:12" ht="15.75">
      <c r="B153" s="16" t="s">
        <v>63</v>
      </c>
      <c r="C153" s="16">
        <f>SUM(C145:C152)</f>
        <v>5</v>
      </c>
      <c r="D153" s="16">
        <v>11</v>
      </c>
      <c r="E153" s="16">
        <f t="shared" ref="E153:L153" si="10">SUM(E145:E152)</f>
        <v>36</v>
      </c>
      <c r="F153" s="16">
        <v>80</v>
      </c>
      <c r="G153" s="16">
        <f t="shared" si="10"/>
        <v>3</v>
      </c>
      <c r="H153" s="16">
        <v>7</v>
      </c>
      <c r="I153" s="16">
        <f t="shared" si="10"/>
        <v>1</v>
      </c>
      <c r="J153" s="16">
        <v>2</v>
      </c>
      <c r="K153" s="16">
        <f t="shared" si="10"/>
        <v>0</v>
      </c>
      <c r="L153" s="16">
        <f t="shared" si="10"/>
        <v>0</v>
      </c>
    </row>
    <row r="157" spans="1:12" ht="15.75">
      <c r="A157" s="217" t="s">
        <v>144</v>
      </c>
      <c r="B157" s="218"/>
      <c r="C157" s="218"/>
      <c r="D157" s="218"/>
      <c r="E157" s="218"/>
      <c r="F157" s="218"/>
      <c r="G157" s="218"/>
      <c r="H157" s="218"/>
      <c r="I157" s="218"/>
      <c r="J157" s="218"/>
      <c r="K157" s="218"/>
      <c r="L157" s="218"/>
    </row>
    <row r="158" spans="1:12" ht="15.75">
      <c r="A158" s="217" t="s">
        <v>142</v>
      </c>
      <c r="B158" s="218"/>
      <c r="C158" s="218"/>
      <c r="D158" s="218"/>
      <c r="E158" s="218"/>
      <c r="F158" s="218"/>
      <c r="G158" s="218"/>
      <c r="H158" s="218"/>
      <c r="I158" s="218"/>
      <c r="J158" s="218"/>
      <c r="K158" s="218"/>
      <c r="L158" s="218"/>
    </row>
    <row r="159" spans="1:12" ht="15.75">
      <c r="A159" s="217" t="s">
        <v>143</v>
      </c>
      <c r="B159" s="218"/>
      <c r="C159" s="218"/>
      <c r="D159" s="218"/>
      <c r="E159" s="218"/>
      <c r="F159" s="218"/>
      <c r="G159" s="218"/>
      <c r="H159" s="218"/>
      <c r="I159" s="218"/>
      <c r="J159" s="218"/>
      <c r="K159" s="218"/>
      <c r="L159" s="218"/>
    </row>
    <row r="160" spans="1:12" ht="15.75">
      <c r="A160" s="44"/>
      <c r="B160" s="44"/>
      <c r="C160" s="44"/>
      <c r="D160" s="44"/>
      <c r="E160" s="44"/>
      <c r="F160" s="44"/>
      <c r="G160" s="44"/>
      <c r="H160" s="44"/>
      <c r="I160" s="44"/>
      <c r="J160" s="44"/>
      <c r="K160" s="44"/>
      <c r="L160" s="44"/>
    </row>
    <row r="161" spans="1:12" ht="15.75">
      <c r="A161" s="265" t="s">
        <v>17</v>
      </c>
      <c r="B161" s="266" t="s">
        <v>3</v>
      </c>
      <c r="C161" s="266" t="s">
        <v>15</v>
      </c>
      <c r="D161" s="266" t="s">
        <v>2</v>
      </c>
      <c r="E161" s="266" t="s">
        <v>25</v>
      </c>
      <c r="F161" s="266" t="s">
        <v>30</v>
      </c>
      <c r="G161" s="266"/>
      <c r="H161" s="266"/>
      <c r="I161" s="266"/>
      <c r="J161" s="266" t="s">
        <v>11</v>
      </c>
      <c r="K161" s="266" t="s">
        <v>12</v>
      </c>
      <c r="L161" s="266" t="s">
        <v>18</v>
      </c>
    </row>
    <row r="162" spans="1:12" ht="15.75">
      <c r="A162" s="265"/>
      <c r="B162" s="266"/>
      <c r="C162" s="266"/>
      <c r="D162" s="266"/>
      <c r="E162" s="266"/>
      <c r="F162" s="60" t="s">
        <v>4</v>
      </c>
      <c r="G162" s="60" t="s">
        <v>5</v>
      </c>
      <c r="H162" s="60" t="s">
        <v>6</v>
      </c>
      <c r="I162" s="60" t="s">
        <v>7</v>
      </c>
      <c r="J162" s="266"/>
      <c r="K162" s="266"/>
      <c r="L162" s="266"/>
    </row>
    <row r="163" spans="1:12">
      <c r="A163" s="4">
        <v>1</v>
      </c>
      <c r="B163" s="61" t="s">
        <v>8</v>
      </c>
      <c r="C163" s="3">
        <v>5</v>
      </c>
      <c r="D163" s="3">
        <v>13</v>
      </c>
      <c r="E163" s="3">
        <v>12</v>
      </c>
      <c r="F163" s="4">
        <v>2</v>
      </c>
      <c r="G163" s="4">
        <v>4</v>
      </c>
      <c r="H163" s="4">
        <v>2</v>
      </c>
      <c r="I163" s="4">
        <v>4</v>
      </c>
      <c r="J163" s="62">
        <f>100*F163/E163</f>
        <v>16.666666666666668</v>
      </c>
      <c r="K163" s="62">
        <f>100*(H163+I163)/E163</f>
        <v>50</v>
      </c>
      <c r="L163" s="4">
        <v>4</v>
      </c>
    </row>
    <row r="164" spans="1:12">
      <c r="A164" s="4">
        <v>2</v>
      </c>
      <c r="B164" s="61" t="s">
        <v>19</v>
      </c>
      <c r="C164" s="3">
        <v>5</v>
      </c>
      <c r="D164" s="5">
        <v>4</v>
      </c>
      <c r="E164" s="3">
        <v>4</v>
      </c>
      <c r="F164" s="3">
        <v>0</v>
      </c>
      <c r="G164" s="4">
        <v>0</v>
      </c>
      <c r="H164" s="4">
        <v>2</v>
      </c>
      <c r="I164" s="4">
        <v>2</v>
      </c>
      <c r="J164" s="62">
        <v>0</v>
      </c>
      <c r="K164" s="62">
        <f t="shared" ref="K164:K178" si="11">100*(H164+I164)/E164</f>
        <v>100</v>
      </c>
      <c r="L164" s="3">
        <v>0</v>
      </c>
    </row>
    <row r="165" spans="1:12">
      <c r="A165" s="4">
        <v>3</v>
      </c>
      <c r="B165" s="61" t="s">
        <v>0</v>
      </c>
      <c r="C165" s="3">
        <v>5</v>
      </c>
      <c r="D165" s="5">
        <v>14</v>
      </c>
      <c r="E165" s="3">
        <v>13</v>
      </c>
      <c r="F165" s="3">
        <v>2</v>
      </c>
      <c r="G165" s="3">
        <v>5</v>
      </c>
      <c r="H165" s="3">
        <v>4</v>
      </c>
      <c r="I165" s="3">
        <v>2</v>
      </c>
      <c r="J165" s="62">
        <f t="shared" ref="J165:J178" si="12">100*F165/E165</f>
        <v>15.384615384615385</v>
      </c>
      <c r="K165" s="62">
        <f t="shared" si="11"/>
        <v>46.153846153846153</v>
      </c>
      <c r="L165" s="3">
        <v>2</v>
      </c>
    </row>
    <row r="166" spans="1:12">
      <c r="A166" s="4">
        <v>4</v>
      </c>
      <c r="B166" s="61" t="s">
        <v>16</v>
      </c>
      <c r="C166" s="3">
        <v>5</v>
      </c>
      <c r="D166" s="3">
        <v>9</v>
      </c>
      <c r="E166" s="3">
        <v>9</v>
      </c>
      <c r="F166" s="4">
        <v>1</v>
      </c>
      <c r="G166" s="4">
        <v>3</v>
      </c>
      <c r="H166" s="4">
        <v>4</v>
      </c>
      <c r="I166" s="4">
        <v>1</v>
      </c>
      <c r="J166" s="62">
        <f t="shared" si="12"/>
        <v>11.111111111111111</v>
      </c>
      <c r="K166" s="62">
        <f t="shared" si="11"/>
        <v>55.555555555555557</v>
      </c>
      <c r="L166" s="3">
        <v>1</v>
      </c>
    </row>
    <row r="167" spans="1:12">
      <c r="A167" s="4">
        <v>5</v>
      </c>
      <c r="B167" s="61" t="s">
        <v>27</v>
      </c>
      <c r="C167" s="3" t="s">
        <v>22</v>
      </c>
      <c r="D167" s="3">
        <v>21</v>
      </c>
      <c r="E167" s="3">
        <v>21</v>
      </c>
      <c r="F167" s="4">
        <v>0</v>
      </c>
      <c r="G167" s="4">
        <v>0</v>
      </c>
      <c r="H167" s="4">
        <v>12</v>
      </c>
      <c r="I167" s="4">
        <v>9</v>
      </c>
      <c r="J167" s="62">
        <f t="shared" si="12"/>
        <v>0</v>
      </c>
      <c r="K167" s="62">
        <f t="shared" si="11"/>
        <v>100</v>
      </c>
      <c r="L167" s="3">
        <v>0</v>
      </c>
    </row>
    <row r="168" spans="1:12">
      <c r="A168" s="4">
        <v>6</v>
      </c>
      <c r="B168" s="61" t="s">
        <v>27</v>
      </c>
      <c r="C168" s="3" t="s">
        <v>21</v>
      </c>
      <c r="D168" s="3">
        <v>21</v>
      </c>
      <c r="E168" s="3">
        <v>20</v>
      </c>
      <c r="F168" s="3">
        <v>2</v>
      </c>
      <c r="G168" s="3">
        <v>4</v>
      </c>
      <c r="H168" s="3">
        <v>10</v>
      </c>
      <c r="I168" s="3">
        <v>4</v>
      </c>
      <c r="J168" s="62">
        <f t="shared" si="12"/>
        <v>10</v>
      </c>
      <c r="K168" s="62">
        <f t="shared" si="11"/>
        <v>70</v>
      </c>
      <c r="L168" s="3">
        <v>1</v>
      </c>
    </row>
    <row r="169" spans="1:12">
      <c r="A169" s="4">
        <v>7</v>
      </c>
      <c r="B169" s="61" t="s">
        <v>27</v>
      </c>
      <c r="C169" s="3" t="s">
        <v>31</v>
      </c>
      <c r="D169" s="3">
        <v>22</v>
      </c>
      <c r="E169" s="3">
        <v>20</v>
      </c>
      <c r="F169" s="3">
        <v>2</v>
      </c>
      <c r="G169" s="3">
        <v>2</v>
      </c>
      <c r="H169" s="3">
        <v>15</v>
      </c>
      <c r="I169" s="3">
        <v>1</v>
      </c>
      <c r="J169" s="62">
        <f t="shared" si="12"/>
        <v>10</v>
      </c>
      <c r="K169" s="62">
        <f t="shared" si="11"/>
        <v>80</v>
      </c>
      <c r="L169" s="3">
        <v>0</v>
      </c>
    </row>
    <row r="170" spans="1:12">
      <c r="A170" s="4">
        <v>8</v>
      </c>
      <c r="B170" s="61" t="s">
        <v>27</v>
      </c>
      <c r="C170" s="3" t="s">
        <v>118</v>
      </c>
      <c r="D170" s="3">
        <v>19</v>
      </c>
      <c r="E170" s="3">
        <v>16</v>
      </c>
      <c r="F170" s="3">
        <v>6</v>
      </c>
      <c r="G170" s="3">
        <v>4</v>
      </c>
      <c r="H170" s="3">
        <v>3</v>
      </c>
      <c r="I170" s="3">
        <v>3</v>
      </c>
      <c r="J170" s="62">
        <f t="shared" si="12"/>
        <v>37.5</v>
      </c>
      <c r="K170" s="62">
        <f t="shared" si="11"/>
        <v>37.5</v>
      </c>
      <c r="L170" s="3">
        <v>4</v>
      </c>
    </row>
    <row r="171" spans="1:12">
      <c r="A171" s="4">
        <v>9</v>
      </c>
      <c r="B171" s="61" t="s">
        <v>13</v>
      </c>
      <c r="C171" s="3" t="s">
        <v>22</v>
      </c>
      <c r="D171" s="3">
        <v>16</v>
      </c>
      <c r="E171" s="3">
        <v>14</v>
      </c>
      <c r="F171" s="4">
        <v>1</v>
      </c>
      <c r="G171" s="4">
        <v>3</v>
      </c>
      <c r="H171" s="4">
        <v>8</v>
      </c>
      <c r="I171" s="4">
        <v>2</v>
      </c>
      <c r="J171" s="62">
        <f t="shared" si="12"/>
        <v>7.1428571428571432</v>
      </c>
      <c r="K171" s="62">
        <f t="shared" si="11"/>
        <v>71.428571428571431</v>
      </c>
      <c r="L171" s="3">
        <v>1</v>
      </c>
    </row>
    <row r="172" spans="1:12">
      <c r="A172" s="4">
        <v>10</v>
      </c>
      <c r="B172" s="61" t="s">
        <v>13</v>
      </c>
      <c r="C172" s="3" t="s">
        <v>21</v>
      </c>
      <c r="D172" s="3">
        <v>18</v>
      </c>
      <c r="E172" s="3">
        <v>15</v>
      </c>
      <c r="F172" s="3">
        <v>5</v>
      </c>
      <c r="G172" s="3">
        <v>5</v>
      </c>
      <c r="H172" s="3">
        <v>4</v>
      </c>
      <c r="I172" s="3">
        <v>1</v>
      </c>
      <c r="J172" s="62">
        <f t="shared" si="12"/>
        <v>33.333333333333336</v>
      </c>
      <c r="K172" s="62">
        <f t="shared" si="11"/>
        <v>33.333333333333336</v>
      </c>
      <c r="L172" s="3">
        <v>3</v>
      </c>
    </row>
    <row r="173" spans="1:12">
      <c r="A173" s="4">
        <v>11</v>
      </c>
      <c r="B173" s="61" t="s">
        <v>14</v>
      </c>
      <c r="C173" s="3">
        <v>5</v>
      </c>
      <c r="D173" s="3">
        <v>14</v>
      </c>
      <c r="E173" s="3">
        <v>13</v>
      </c>
      <c r="F173" s="4">
        <v>2</v>
      </c>
      <c r="G173" s="4">
        <v>1</v>
      </c>
      <c r="H173" s="4">
        <v>5</v>
      </c>
      <c r="I173" s="4">
        <v>5</v>
      </c>
      <c r="J173" s="62">
        <f t="shared" si="12"/>
        <v>15.384615384615385</v>
      </c>
      <c r="K173" s="62">
        <f t="shared" si="11"/>
        <v>76.92307692307692</v>
      </c>
      <c r="L173" s="3">
        <v>2</v>
      </c>
    </row>
    <row r="174" spans="1:12">
      <c r="A174" s="4">
        <v>12</v>
      </c>
      <c r="B174" s="63" t="s">
        <v>1</v>
      </c>
      <c r="C174" s="3">
        <v>5</v>
      </c>
      <c r="D174" s="3">
        <v>6</v>
      </c>
      <c r="E174" s="3">
        <v>6</v>
      </c>
      <c r="F174" s="4">
        <v>0</v>
      </c>
      <c r="G174" s="4">
        <v>1</v>
      </c>
      <c r="H174" s="4">
        <v>4</v>
      </c>
      <c r="I174" s="4">
        <v>1</v>
      </c>
      <c r="J174" s="62">
        <f>100*F174/E174</f>
        <v>0</v>
      </c>
      <c r="K174" s="62">
        <f>100*(H174+I174)/E174</f>
        <v>83.333333333333329</v>
      </c>
      <c r="L174" s="3">
        <v>0</v>
      </c>
    </row>
    <row r="175" spans="1:12">
      <c r="A175" s="4">
        <v>13</v>
      </c>
      <c r="B175" s="64" t="s">
        <v>119</v>
      </c>
      <c r="C175" s="3">
        <v>5</v>
      </c>
      <c r="D175" s="3">
        <v>7</v>
      </c>
      <c r="E175" s="3">
        <v>7</v>
      </c>
      <c r="F175" s="4">
        <v>0</v>
      </c>
      <c r="G175" s="4">
        <v>4</v>
      </c>
      <c r="H175" s="4">
        <v>3</v>
      </c>
      <c r="I175" s="4">
        <v>0</v>
      </c>
      <c r="J175" s="62">
        <f>100*F175/E175</f>
        <v>0</v>
      </c>
      <c r="K175" s="62">
        <f>100*(H175+I175)/E175</f>
        <v>42.857142857142854</v>
      </c>
      <c r="L175" s="3">
        <v>0</v>
      </c>
    </row>
    <row r="176" spans="1:12">
      <c r="A176" s="4">
        <v>14</v>
      </c>
      <c r="B176" s="61" t="s">
        <v>35</v>
      </c>
      <c r="C176" s="3">
        <v>5</v>
      </c>
      <c r="D176" s="3">
        <v>12</v>
      </c>
      <c r="E176" s="3">
        <v>11</v>
      </c>
      <c r="F176" s="4">
        <v>0</v>
      </c>
      <c r="G176" s="4">
        <v>3</v>
      </c>
      <c r="H176" s="4">
        <v>8</v>
      </c>
      <c r="I176" s="4">
        <v>0</v>
      </c>
      <c r="J176" s="62">
        <f>100*F176/E176</f>
        <v>0</v>
      </c>
      <c r="K176" s="62">
        <f>100*(H176+I176)/E176</f>
        <v>72.727272727272734</v>
      </c>
      <c r="L176" s="3">
        <v>0</v>
      </c>
    </row>
    <row r="177" spans="1:12">
      <c r="A177" s="4">
        <v>15</v>
      </c>
      <c r="B177" s="61" t="s">
        <v>36</v>
      </c>
      <c r="C177" s="3">
        <v>5</v>
      </c>
      <c r="D177" s="3">
        <v>7</v>
      </c>
      <c r="E177" s="3">
        <v>6</v>
      </c>
      <c r="F177" s="4">
        <v>0</v>
      </c>
      <c r="G177" s="4">
        <v>2</v>
      </c>
      <c r="H177" s="4">
        <v>3</v>
      </c>
      <c r="I177" s="4">
        <v>1</v>
      </c>
      <c r="J177" s="62">
        <f>100*F177/E177</f>
        <v>0</v>
      </c>
      <c r="K177" s="62">
        <f>100*(H177+I177)/E177</f>
        <v>66.666666666666671</v>
      </c>
      <c r="L177" s="3">
        <v>0</v>
      </c>
    </row>
    <row r="178" spans="1:12">
      <c r="A178" s="3"/>
      <c r="B178" s="3" t="s">
        <v>113</v>
      </c>
      <c r="C178" s="3"/>
      <c r="D178" s="3">
        <f t="shared" ref="D178:I178" si="13">SUM(D163:D177)</f>
        <v>203</v>
      </c>
      <c r="E178" s="3">
        <f t="shared" si="13"/>
        <v>187</v>
      </c>
      <c r="F178" s="3">
        <f t="shared" si="13"/>
        <v>23</v>
      </c>
      <c r="G178" s="3">
        <f t="shared" si="13"/>
        <v>41</v>
      </c>
      <c r="H178" s="3">
        <f t="shared" si="13"/>
        <v>87</v>
      </c>
      <c r="I178" s="3">
        <f t="shared" si="13"/>
        <v>36</v>
      </c>
      <c r="J178" s="62">
        <f t="shared" si="12"/>
        <v>12.299465240641711</v>
      </c>
      <c r="K178" s="62">
        <f t="shared" si="11"/>
        <v>65.775401069518722</v>
      </c>
      <c r="L178" s="3">
        <f>SUM(L163:L177)</f>
        <v>18</v>
      </c>
    </row>
    <row r="181" spans="1:12" ht="15.75">
      <c r="A181" s="217" t="s">
        <v>144</v>
      </c>
      <c r="B181" s="218"/>
      <c r="C181" s="218"/>
      <c r="D181" s="218"/>
      <c r="E181" s="218"/>
      <c r="F181" s="218"/>
      <c r="G181" s="218"/>
      <c r="H181" s="218"/>
      <c r="I181" s="218"/>
      <c r="J181" s="218"/>
      <c r="K181" s="218"/>
      <c r="L181" s="218"/>
    </row>
    <row r="182" spans="1:12" ht="15.75">
      <c r="A182" s="217" t="s">
        <v>121</v>
      </c>
      <c r="B182" s="218"/>
      <c r="C182" s="218"/>
      <c r="D182" s="218"/>
      <c r="E182" s="218"/>
      <c r="F182" s="218"/>
      <c r="G182" s="218"/>
      <c r="H182" s="218"/>
      <c r="I182" s="218"/>
      <c r="J182" s="218"/>
      <c r="K182" s="218"/>
      <c r="L182" s="218"/>
    </row>
    <row r="183" spans="1:12" ht="15.75">
      <c r="A183" s="217" t="s">
        <v>145</v>
      </c>
      <c r="B183" s="218"/>
      <c r="C183" s="218"/>
      <c r="D183" s="218"/>
      <c r="E183" s="218"/>
      <c r="F183" s="218"/>
      <c r="G183" s="218"/>
      <c r="H183" s="218"/>
      <c r="I183" s="218"/>
      <c r="J183" s="218"/>
      <c r="K183" s="218"/>
      <c r="L183" s="218"/>
    </row>
    <row r="184" spans="1:12" ht="15.75">
      <c r="A184" s="44"/>
      <c r="B184" s="44"/>
      <c r="C184" s="44"/>
      <c r="D184" s="44"/>
      <c r="E184" s="44"/>
      <c r="F184" s="44"/>
      <c r="G184" s="44"/>
      <c r="H184" s="44"/>
      <c r="I184" s="44"/>
      <c r="J184" s="44"/>
      <c r="K184" s="44"/>
      <c r="L184" s="44"/>
    </row>
    <row r="185" spans="1:12" ht="15.75">
      <c r="A185" s="265" t="s">
        <v>17</v>
      </c>
      <c r="B185" s="266" t="s">
        <v>3</v>
      </c>
      <c r="C185" s="266" t="s">
        <v>15</v>
      </c>
      <c r="D185" s="266" t="s">
        <v>2</v>
      </c>
      <c r="E185" s="266" t="s">
        <v>25</v>
      </c>
      <c r="F185" s="266" t="s">
        <v>30</v>
      </c>
      <c r="G185" s="266"/>
      <c r="H185" s="266"/>
      <c r="I185" s="266"/>
      <c r="J185" s="266" t="s">
        <v>11</v>
      </c>
      <c r="K185" s="266" t="s">
        <v>12</v>
      </c>
      <c r="L185" s="266" t="s">
        <v>18</v>
      </c>
    </row>
    <row r="186" spans="1:12" ht="15.75">
      <c r="A186" s="265"/>
      <c r="B186" s="266"/>
      <c r="C186" s="266"/>
      <c r="D186" s="266"/>
      <c r="E186" s="266"/>
      <c r="F186" s="60" t="s">
        <v>4</v>
      </c>
      <c r="G186" s="60" t="s">
        <v>5</v>
      </c>
      <c r="H186" s="60" t="s">
        <v>6</v>
      </c>
      <c r="I186" s="60" t="s">
        <v>7</v>
      </c>
      <c r="J186" s="266"/>
      <c r="K186" s="266"/>
      <c r="L186" s="266"/>
    </row>
    <row r="187" spans="1:12">
      <c r="A187" s="4">
        <v>1</v>
      </c>
      <c r="B187" s="61" t="s">
        <v>8</v>
      </c>
      <c r="C187" s="3">
        <v>7</v>
      </c>
      <c r="D187" s="3">
        <v>11</v>
      </c>
      <c r="E187" s="3">
        <v>10</v>
      </c>
      <c r="F187" s="4">
        <v>3</v>
      </c>
      <c r="G187" s="4">
        <v>7</v>
      </c>
      <c r="H187" s="4">
        <v>0</v>
      </c>
      <c r="I187" s="4">
        <v>0</v>
      </c>
      <c r="J187" s="4">
        <f>100*F187/E187</f>
        <v>30</v>
      </c>
      <c r="K187" s="4">
        <f>100*(H187+I187)/E187</f>
        <v>0</v>
      </c>
      <c r="L187" s="4">
        <v>3</v>
      </c>
    </row>
    <row r="188" spans="1:12">
      <c r="A188" s="4">
        <v>2</v>
      </c>
      <c r="B188" s="61" t="s">
        <v>19</v>
      </c>
      <c r="C188" s="3">
        <v>7</v>
      </c>
      <c r="D188" s="3">
        <v>10</v>
      </c>
      <c r="E188" s="3">
        <v>10</v>
      </c>
      <c r="F188" s="4">
        <v>2</v>
      </c>
      <c r="G188" s="4">
        <v>6</v>
      </c>
      <c r="H188" s="4">
        <v>2</v>
      </c>
      <c r="I188" s="4">
        <v>0</v>
      </c>
      <c r="J188" s="4">
        <f t="shared" ref="J188:J200" si="14">100*F188/E188</f>
        <v>20</v>
      </c>
      <c r="K188" s="4">
        <f t="shared" ref="K188:K200" si="15">100*(H188+I188)/E188</f>
        <v>20</v>
      </c>
      <c r="L188" s="3">
        <v>3</v>
      </c>
    </row>
    <row r="189" spans="1:12">
      <c r="A189" s="4">
        <v>3</v>
      </c>
      <c r="B189" s="61" t="s">
        <v>0</v>
      </c>
      <c r="C189" s="3">
        <v>7</v>
      </c>
      <c r="D189" s="3">
        <v>11</v>
      </c>
      <c r="E189" s="3">
        <v>9</v>
      </c>
      <c r="F189" s="4">
        <v>2</v>
      </c>
      <c r="G189" s="4">
        <v>4</v>
      </c>
      <c r="H189" s="4">
        <v>2</v>
      </c>
      <c r="I189" s="4">
        <v>1</v>
      </c>
      <c r="J189" s="8">
        <f t="shared" si="14"/>
        <v>22.222222222222221</v>
      </c>
      <c r="K189" s="8">
        <f t="shared" si="15"/>
        <v>33.333333333333336</v>
      </c>
      <c r="L189" s="3">
        <v>2</v>
      </c>
    </row>
    <row r="190" spans="1:12">
      <c r="A190" s="4">
        <v>4</v>
      </c>
      <c r="B190" s="61" t="s">
        <v>16</v>
      </c>
      <c r="C190" s="3">
        <v>7</v>
      </c>
      <c r="D190" s="3">
        <v>8</v>
      </c>
      <c r="E190" s="3">
        <v>8</v>
      </c>
      <c r="F190" s="4">
        <v>1</v>
      </c>
      <c r="G190" s="4">
        <v>3</v>
      </c>
      <c r="H190" s="4">
        <v>4</v>
      </c>
      <c r="I190" s="4">
        <v>0</v>
      </c>
      <c r="J190" s="4">
        <f t="shared" si="14"/>
        <v>12.5</v>
      </c>
      <c r="K190" s="4">
        <f t="shared" si="15"/>
        <v>50</v>
      </c>
      <c r="L190" s="3">
        <v>1</v>
      </c>
    </row>
    <row r="191" spans="1:12">
      <c r="A191" s="4">
        <v>5</v>
      </c>
      <c r="B191" s="61" t="s">
        <v>27</v>
      </c>
      <c r="C191" s="3" t="s">
        <v>72</v>
      </c>
      <c r="D191" s="3">
        <v>27</v>
      </c>
      <c r="E191" s="3">
        <v>27</v>
      </c>
      <c r="F191" s="3">
        <v>7</v>
      </c>
      <c r="G191" s="3">
        <v>15</v>
      </c>
      <c r="H191" s="3">
        <v>2</v>
      </c>
      <c r="I191" s="3">
        <v>3</v>
      </c>
      <c r="J191" s="8">
        <f t="shared" si="14"/>
        <v>25.925925925925927</v>
      </c>
      <c r="K191" s="8">
        <f t="shared" si="15"/>
        <v>18.518518518518519</v>
      </c>
      <c r="L191" s="3">
        <v>5</v>
      </c>
    </row>
    <row r="192" spans="1:12">
      <c r="A192" s="4">
        <v>6</v>
      </c>
      <c r="B192" s="61" t="s">
        <v>27</v>
      </c>
      <c r="C192" s="3" t="s">
        <v>124</v>
      </c>
      <c r="D192" s="3">
        <v>27</v>
      </c>
      <c r="E192" s="3">
        <v>23</v>
      </c>
      <c r="F192" s="3">
        <v>5</v>
      </c>
      <c r="G192" s="3">
        <v>9</v>
      </c>
      <c r="H192" s="3">
        <v>6</v>
      </c>
      <c r="I192" s="3">
        <v>3</v>
      </c>
      <c r="J192" s="8">
        <f t="shared" si="14"/>
        <v>21.739130434782609</v>
      </c>
      <c r="K192" s="8">
        <f t="shared" si="15"/>
        <v>39.130434782608695</v>
      </c>
      <c r="L192" s="3">
        <v>5</v>
      </c>
    </row>
    <row r="193" spans="1:12">
      <c r="A193" s="4">
        <v>7</v>
      </c>
      <c r="B193" s="61" t="s">
        <v>13</v>
      </c>
      <c r="C193" s="3">
        <v>7</v>
      </c>
      <c r="D193" s="3">
        <v>18</v>
      </c>
      <c r="E193" s="3">
        <v>8</v>
      </c>
      <c r="F193" s="4">
        <v>2</v>
      </c>
      <c r="G193" s="4">
        <v>6</v>
      </c>
      <c r="H193" s="4">
        <v>0</v>
      </c>
      <c r="I193" s="4">
        <v>0</v>
      </c>
      <c r="J193" s="4">
        <f t="shared" si="14"/>
        <v>25</v>
      </c>
      <c r="K193" s="4">
        <f t="shared" si="15"/>
        <v>0</v>
      </c>
      <c r="L193" s="3">
        <v>2</v>
      </c>
    </row>
    <row r="194" spans="1:12">
      <c r="A194" s="4">
        <v>8</v>
      </c>
      <c r="B194" s="61" t="s">
        <v>14</v>
      </c>
      <c r="C194" s="3">
        <v>7</v>
      </c>
      <c r="D194" s="3">
        <v>14</v>
      </c>
      <c r="E194" s="3">
        <v>14</v>
      </c>
      <c r="F194" s="4">
        <v>2</v>
      </c>
      <c r="G194" s="4">
        <v>7</v>
      </c>
      <c r="H194" s="4">
        <v>2</v>
      </c>
      <c r="I194" s="4">
        <v>3</v>
      </c>
      <c r="J194" s="8">
        <f t="shared" si="14"/>
        <v>14.285714285714286</v>
      </c>
      <c r="K194" s="8">
        <f t="shared" si="15"/>
        <v>35.714285714285715</v>
      </c>
      <c r="L194" s="3">
        <v>1</v>
      </c>
    </row>
    <row r="195" spans="1:12">
      <c r="A195" s="4">
        <v>9</v>
      </c>
      <c r="B195" s="63" t="s">
        <v>1</v>
      </c>
      <c r="C195" s="3">
        <v>7</v>
      </c>
      <c r="D195" s="3">
        <v>6</v>
      </c>
      <c r="E195" s="3">
        <v>6</v>
      </c>
      <c r="F195" s="4">
        <v>1</v>
      </c>
      <c r="G195" s="4">
        <v>5</v>
      </c>
      <c r="H195" s="4">
        <v>0</v>
      </c>
      <c r="I195" s="4">
        <v>0</v>
      </c>
      <c r="J195" s="8">
        <f t="shared" si="14"/>
        <v>16.666666666666668</v>
      </c>
      <c r="K195" s="4">
        <f t="shared" si="15"/>
        <v>0</v>
      </c>
      <c r="L195" s="3">
        <v>1</v>
      </c>
    </row>
    <row r="196" spans="1:12">
      <c r="A196" s="4">
        <v>10</v>
      </c>
      <c r="B196" s="64" t="s">
        <v>119</v>
      </c>
      <c r="C196" s="3">
        <v>7</v>
      </c>
      <c r="D196" s="3">
        <v>7</v>
      </c>
      <c r="E196" s="3">
        <v>6</v>
      </c>
      <c r="F196" s="3">
        <v>0</v>
      </c>
      <c r="G196" s="3">
        <v>5</v>
      </c>
      <c r="H196" s="3">
        <v>1</v>
      </c>
      <c r="I196" s="3">
        <v>0</v>
      </c>
      <c r="J196" s="4">
        <f t="shared" si="14"/>
        <v>0</v>
      </c>
      <c r="K196" s="8">
        <f t="shared" si="15"/>
        <v>16.666666666666668</v>
      </c>
      <c r="L196" s="3">
        <v>0</v>
      </c>
    </row>
    <row r="197" spans="1:12">
      <c r="A197" s="4">
        <v>11</v>
      </c>
      <c r="B197" s="61" t="s">
        <v>28</v>
      </c>
      <c r="C197" s="3">
        <v>7</v>
      </c>
      <c r="D197" s="3">
        <v>3</v>
      </c>
      <c r="E197" s="3">
        <v>3</v>
      </c>
      <c r="F197" s="3">
        <v>0</v>
      </c>
      <c r="G197" s="3">
        <v>3</v>
      </c>
      <c r="H197" s="3">
        <v>0</v>
      </c>
      <c r="I197" s="3">
        <v>0</v>
      </c>
      <c r="J197" s="4">
        <f>100*F197/E197</f>
        <v>0</v>
      </c>
      <c r="K197" s="4">
        <f>100*(H197+I197)/E197</f>
        <v>0</v>
      </c>
      <c r="L197" s="3">
        <v>0</v>
      </c>
    </row>
    <row r="198" spans="1:12">
      <c r="A198" s="4">
        <v>12</v>
      </c>
      <c r="B198" s="61" t="s">
        <v>35</v>
      </c>
      <c r="C198" s="3">
        <v>7</v>
      </c>
      <c r="D198" s="3">
        <v>6</v>
      </c>
      <c r="E198" s="3">
        <v>5</v>
      </c>
      <c r="F198" s="4">
        <v>1</v>
      </c>
      <c r="G198" s="4">
        <v>4</v>
      </c>
      <c r="H198" s="4">
        <v>0</v>
      </c>
      <c r="I198" s="4">
        <v>0</v>
      </c>
      <c r="J198" s="4">
        <f t="shared" si="14"/>
        <v>20</v>
      </c>
      <c r="K198" s="4">
        <f t="shared" si="15"/>
        <v>0</v>
      </c>
      <c r="L198" s="3">
        <v>1</v>
      </c>
    </row>
    <row r="199" spans="1:12">
      <c r="A199" s="4">
        <v>13</v>
      </c>
      <c r="B199" s="61" t="s">
        <v>36</v>
      </c>
      <c r="C199" s="3">
        <v>7</v>
      </c>
      <c r="D199" s="3">
        <v>7</v>
      </c>
      <c r="E199" s="3">
        <v>6</v>
      </c>
      <c r="F199" s="4">
        <v>0</v>
      </c>
      <c r="G199" s="4">
        <v>4</v>
      </c>
      <c r="H199" s="4">
        <v>2</v>
      </c>
      <c r="I199" s="4">
        <v>0</v>
      </c>
      <c r="J199" s="4">
        <f t="shared" si="14"/>
        <v>0</v>
      </c>
      <c r="K199" s="8">
        <f t="shared" si="15"/>
        <v>33.333333333333336</v>
      </c>
      <c r="L199" s="3">
        <v>0</v>
      </c>
    </row>
    <row r="200" spans="1:12">
      <c r="A200" s="3"/>
      <c r="B200" s="3" t="s">
        <v>113</v>
      </c>
      <c r="C200" s="3"/>
      <c r="D200" s="3">
        <f t="shared" ref="D200:I200" si="16">SUM(D187:D199)</f>
        <v>155</v>
      </c>
      <c r="E200" s="3">
        <f t="shared" si="16"/>
        <v>135</v>
      </c>
      <c r="F200" s="3">
        <f t="shared" si="16"/>
        <v>26</v>
      </c>
      <c r="G200" s="3">
        <f t="shared" si="16"/>
        <v>78</v>
      </c>
      <c r="H200" s="3">
        <f t="shared" si="16"/>
        <v>21</v>
      </c>
      <c r="I200" s="3">
        <f t="shared" si="16"/>
        <v>10</v>
      </c>
      <c r="J200" s="8">
        <f t="shared" si="14"/>
        <v>19.25925925925926</v>
      </c>
      <c r="K200" s="8">
        <f t="shared" si="15"/>
        <v>22.962962962962962</v>
      </c>
      <c r="L200" s="3">
        <f>SUM(L187:L199)</f>
        <v>24</v>
      </c>
    </row>
    <row r="203" spans="1:12" ht="15.75">
      <c r="A203" s="217" t="s">
        <v>144</v>
      </c>
      <c r="B203" s="218"/>
      <c r="C203" s="218"/>
      <c r="D203" s="218"/>
      <c r="E203" s="218"/>
      <c r="F203" s="218"/>
      <c r="G203" s="218"/>
      <c r="H203" s="218"/>
      <c r="I203" s="218"/>
      <c r="J203" s="218"/>
      <c r="K203" s="218"/>
      <c r="L203" s="218"/>
    </row>
    <row r="204" spans="1:12" ht="15.75">
      <c r="A204" s="217" t="s">
        <v>146</v>
      </c>
      <c r="B204" s="218"/>
      <c r="C204" s="218"/>
      <c r="D204" s="218"/>
      <c r="E204" s="218"/>
      <c r="F204" s="218"/>
      <c r="G204" s="218"/>
      <c r="H204" s="218"/>
      <c r="I204" s="218"/>
      <c r="J204" s="218"/>
      <c r="K204" s="218"/>
      <c r="L204" s="218"/>
    </row>
    <row r="205" spans="1:12" ht="15.75">
      <c r="A205" s="217" t="s">
        <v>147</v>
      </c>
      <c r="B205" s="218"/>
      <c r="C205" s="218"/>
      <c r="D205" s="218"/>
      <c r="E205" s="218"/>
      <c r="F205" s="218"/>
      <c r="G205" s="218"/>
      <c r="H205" s="218"/>
      <c r="I205" s="218"/>
      <c r="J205" s="218"/>
      <c r="K205" s="218"/>
      <c r="L205" s="218"/>
    </row>
    <row r="206" spans="1:12" ht="15.75">
      <c r="A206" s="44"/>
      <c r="B206" s="44"/>
      <c r="C206" s="44"/>
      <c r="D206" s="44"/>
      <c r="E206" s="44"/>
      <c r="F206" s="44"/>
      <c r="G206" s="44"/>
      <c r="H206" s="44"/>
      <c r="I206" s="44"/>
      <c r="J206" s="44"/>
      <c r="K206" s="44"/>
      <c r="L206" s="44"/>
    </row>
    <row r="207" spans="1:12" ht="15.75">
      <c r="A207" s="265" t="s">
        <v>17</v>
      </c>
      <c r="B207" s="266" t="s">
        <v>3</v>
      </c>
      <c r="C207" s="266" t="s">
        <v>15</v>
      </c>
      <c r="D207" s="266" t="s">
        <v>2</v>
      </c>
      <c r="E207" s="266" t="s">
        <v>25</v>
      </c>
      <c r="F207" s="266" t="s">
        <v>30</v>
      </c>
      <c r="G207" s="266"/>
      <c r="H207" s="266"/>
      <c r="I207" s="266"/>
      <c r="J207" s="266" t="s">
        <v>11</v>
      </c>
      <c r="K207" s="266" t="s">
        <v>12</v>
      </c>
      <c r="L207" s="266" t="s">
        <v>18</v>
      </c>
    </row>
    <row r="208" spans="1:12" ht="15.75">
      <c r="A208" s="265"/>
      <c r="B208" s="266"/>
      <c r="C208" s="266"/>
      <c r="D208" s="266"/>
      <c r="E208" s="266"/>
      <c r="F208" s="60" t="s">
        <v>4</v>
      </c>
      <c r="G208" s="60" t="s">
        <v>5</v>
      </c>
      <c r="H208" s="60" t="s">
        <v>6</v>
      </c>
      <c r="I208" s="60" t="s">
        <v>7</v>
      </c>
      <c r="J208" s="266"/>
      <c r="K208" s="266"/>
      <c r="L208" s="266"/>
    </row>
    <row r="209" spans="1:13">
      <c r="A209" s="4">
        <v>1</v>
      </c>
      <c r="B209" s="61" t="s">
        <v>8</v>
      </c>
      <c r="C209" s="3">
        <v>8</v>
      </c>
      <c r="D209" s="3">
        <v>12</v>
      </c>
      <c r="E209" s="3">
        <v>10</v>
      </c>
      <c r="F209" s="4">
        <v>2</v>
      </c>
      <c r="G209" s="4">
        <v>4</v>
      </c>
      <c r="H209" s="4">
        <v>3</v>
      </c>
      <c r="I209" s="4">
        <v>1</v>
      </c>
      <c r="J209" s="87">
        <f>100*F209/E209</f>
        <v>20</v>
      </c>
      <c r="K209" s="62">
        <f>100*(H209+I209)/E209</f>
        <v>40</v>
      </c>
      <c r="L209" s="88">
        <v>3</v>
      </c>
    </row>
    <row r="210" spans="1:13">
      <c r="A210" s="4">
        <v>2</v>
      </c>
      <c r="B210" s="61" t="s">
        <v>19</v>
      </c>
      <c r="C210" s="3">
        <v>8</v>
      </c>
      <c r="D210" s="3">
        <v>4</v>
      </c>
      <c r="E210" s="3">
        <v>4</v>
      </c>
      <c r="F210" s="4">
        <v>1</v>
      </c>
      <c r="G210" s="4">
        <v>2</v>
      </c>
      <c r="H210" s="4">
        <v>1</v>
      </c>
      <c r="I210" s="4">
        <v>0</v>
      </c>
      <c r="J210" s="87">
        <f t="shared" ref="J210:J218" si="17">100*F210/E210</f>
        <v>25</v>
      </c>
      <c r="K210" s="62">
        <f t="shared" ref="K210:K218" si="18">100*(H210+I210)/E210</f>
        <v>25</v>
      </c>
      <c r="L210" s="5">
        <v>2</v>
      </c>
    </row>
    <row r="211" spans="1:13">
      <c r="A211" s="4">
        <v>3</v>
      </c>
      <c r="B211" s="61" t="s">
        <v>0</v>
      </c>
      <c r="C211" s="3">
        <v>8</v>
      </c>
      <c r="D211" s="3">
        <v>14</v>
      </c>
      <c r="E211" s="3">
        <v>14</v>
      </c>
      <c r="F211" s="4">
        <v>3</v>
      </c>
      <c r="G211" s="4">
        <v>8</v>
      </c>
      <c r="H211" s="4">
        <v>3</v>
      </c>
      <c r="I211" s="4">
        <v>0</v>
      </c>
      <c r="J211" s="87">
        <f t="shared" si="17"/>
        <v>21.428571428571427</v>
      </c>
      <c r="K211" s="62">
        <f t="shared" si="18"/>
        <v>21.428571428571427</v>
      </c>
      <c r="L211" s="5">
        <v>2</v>
      </c>
    </row>
    <row r="212" spans="1:13">
      <c r="A212" s="4">
        <v>4</v>
      </c>
      <c r="B212" s="61" t="s">
        <v>16</v>
      </c>
      <c r="C212" s="3">
        <v>8</v>
      </c>
      <c r="D212" s="3">
        <v>11</v>
      </c>
      <c r="E212" s="3">
        <v>10</v>
      </c>
      <c r="F212" s="4">
        <v>0</v>
      </c>
      <c r="G212" s="4">
        <v>5</v>
      </c>
      <c r="H212" s="4">
        <v>4</v>
      </c>
      <c r="I212" s="4">
        <v>1</v>
      </c>
      <c r="J212" s="87">
        <f t="shared" si="17"/>
        <v>0</v>
      </c>
      <c r="K212" s="62">
        <f t="shared" si="18"/>
        <v>50</v>
      </c>
      <c r="L212" s="5">
        <v>2</v>
      </c>
    </row>
    <row r="213" spans="1:13">
      <c r="A213" s="4">
        <v>5</v>
      </c>
      <c r="B213" s="61" t="s">
        <v>27</v>
      </c>
      <c r="C213" s="3" t="s">
        <v>29</v>
      </c>
      <c r="D213" s="5">
        <v>20</v>
      </c>
      <c r="E213" s="3">
        <v>16</v>
      </c>
      <c r="F213" s="3">
        <v>1</v>
      </c>
      <c r="G213" s="3">
        <v>5</v>
      </c>
      <c r="H213" s="3">
        <v>5</v>
      </c>
      <c r="I213" s="3">
        <v>5</v>
      </c>
      <c r="J213" s="87">
        <f t="shared" si="17"/>
        <v>6.25</v>
      </c>
      <c r="K213" s="62">
        <f t="shared" si="18"/>
        <v>62.5</v>
      </c>
      <c r="L213" s="5">
        <v>1</v>
      </c>
    </row>
    <row r="214" spans="1:13">
      <c r="A214" s="4">
        <v>6</v>
      </c>
      <c r="B214" s="61" t="s">
        <v>27</v>
      </c>
      <c r="C214" s="3" t="s">
        <v>24</v>
      </c>
      <c r="D214" s="5">
        <v>15</v>
      </c>
      <c r="E214" s="3">
        <v>14</v>
      </c>
      <c r="F214" s="3">
        <v>2</v>
      </c>
      <c r="G214" s="3">
        <v>3</v>
      </c>
      <c r="H214" s="3">
        <v>8</v>
      </c>
      <c r="I214" s="3">
        <v>1</v>
      </c>
      <c r="J214" s="87">
        <f t="shared" si="17"/>
        <v>14.285714285714286</v>
      </c>
      <c r="K214" s="62">
        <f t="shared" si="18"/>
        <v>64.285714285714292</v>
      </c>
      <c r="L214" s="5">
        <v>3</v>
      </c>
    </row>
    <row r="215" spans="1:13">
      <c r="A215" s="4">
        <v>7</v>
      </c>
      <c r="B215" s="61" t="s">
        <v>27</v>
      </c>
      <c r="C215" s="3" t="s">
        <v>129</v>
      </c>
      <c r="D215" s="3">
        <v>17</v>
      </c>
      <c r="E215" s="3">
        <v>16</v>
      </c>
      <c r="F215" s="4">
        <v>2</v>
      </c>
      <c r="G215" s="4">
        <v>7</v>
      </c>
      <c r="H215" s="4">
        <v>4</v>
      </c>
      <c r="I215" s="4">
        <v>3</v>
      </c>
      <c r="J215" s="87">
        <f t="shared" si="17"/>
        <v>12.5</v>
      </c>
      <c r="K215" s="62">
        <f t="shared" si="18"/>
        <v>43.75</v>
      </c>
      <c r="L215" s="5">
        <v>4</v>
      </c>
    </row>
    <row r="216" spans="1:13">
      <c r="A216" s="4">
        <v>8</v>
      </c>
      <c r="B216" s="61" t="s">
        <v>13</v>
      </c>
      <c r="C216" s="3">
        <v>8</v>
      </c>
      <c r="D216" s="3">
        <v>24</v>
      </c>
      <c r="E216" s="3">
        <v>21</v>
      </c>
      <c r="F216" s="4">
        <v>5</v>
      </c>
      <c r="G216" s="4">
        <v>12</v>
      </c>
      <c r="H216" s="4">
        <v>4</v>
      </c>
      <c r="I216" s="4">
        <v>0</v>
      </c>
      <c r="J216" s="87">
        <f t="shared" si="17"/>
        <v>23.80952380952381</v>
      </c>
      <c r="K216" s="62">
        <f t="shared" si="18"/>
        <v>19.047619047619047</v>
      </c>
      <c r="L216" s="5">
        <v>5</v>
      </c>
    </row>
    <row r="217" spans="1:13">
      <c r="A217" s="4">
        <v>9</v>
      </c>
      <c r="B217" s="61" t="s">
        <v>14</v>
      </c>
      <c r="C217" s="3">
        <v>8</v>
      </c>
      <c r="D217" s="3">
        <v>12</v>
      </c>
      <c r="E217" s="3">
        <v>11</v>
      </c>
      <c r="F217" s="4">
        <v>3</v>
      </c>
      <c r="G217" s="4">
        <v>4</v>
      </c>
      <c r="H217" s="4">
        <v>4</v>
      </c>
      <c r="I217" s="4">
        <v>0</v>
      </c>
      <c r="J217" s="87">
        <f t="shared" si="17"/>
        <v>27.272727272727273</v>
      </c>
      <c r="K217" s="62">
        <f t="shared" si="18"/>
        <v>36.363636363636367</v>
      </c>
      <c r="L217" s="5">
        <v>3</v>
      </c>
    </row>
    <row r="218" spans="1:13">
      <c r="A218" s="4">
        <v>10</v>
      </c>
      <c r="B218" s="64" t="s">
        <v>119</v>
      </c>
      <c r="C218" s="3">
        <v>8</v>
      </c>
      <c r="D218" s="3">
        <v>3</v>
      </c>
      <c r="E218" s="3">
        <v>3</v>
      </c>
      <c r="F218" s="4">
        <v>0</v>
      </c>
      <c r="G218" s="4">
        <v>1</v>
      </c>
      <c r="H218" s="4">
        <v>2</v>
      </c>
      <c r="I218" s="4">
        <v>0</v>
      </c>
      <c r="J218" s="87">
        <f t="shared" si="17"/>
        <v>0</v>
      </c>
      <c r="K218" s="62">
        <f t="shared" si="18"/>
        <v>66.666666666666671</v>
      </c>
      <c r="L218" s="5">
        <v>1</v>
      </c>
    </row>
    <row r="219" spans="1:13">
      <c r="A219" s="4">
        <v>12</v>
      </c>
      <c r="B219" s="61" t="s">
        <v>35</v>
      </c>
      <c r="C219" s="3">
        <v>8</v>
      </c>
      <c r="D219" s="5">
        <v>8</v>
      </c>
      <c r="E219" s="3">
        <v>6</v>
      </c>
      <c r="F219" s="3">
        <v>1</v>
      </c>
      <c r="G219" s="3">
        <v>2</v>
      </c>
      <c r="H219" s="3">
        <v>3</v>
      </c>
      <c r="I219" s="3">
        <v>0</v>
      </c>
      <c r="J219" s="87">
        <f>100*F219/E219</f>
        <v>16.666666666666668</v>
      </c>
      <c r="K219" s="62">
        <f>100*(H219+I219)/E219</f>
        <v>50</v>
      </c>
      <c r="L219" s="5">
        <v>1</v>
      </c>
    </row>
    <row r="220" spans="1:13">
      <c r="A220" s="4">
        <v>13</v>
      </c>
      <c r="B220" s="61" t="s">
        <v>36</v>
      </c>
      <c r="C220" s="3">
        <v>8</v>
      </c>
      <c r="D220" s="3">
        <v>4</v>
      </c>
      <c r="E220" s="3">
        <v>4</v>
      </c>
      <c r="F220" s="4">
        <v>0</v>
      </c>
      <c r="G220" s="4">
        <v>1</v>
      </c>
      <c r="H220" s="4">
        <v>2</v>
      </c>
      <c r="I220" s="4">
        <v>1</v>
      </c>
      <c r="J220" s="87">
        <f>100*F220/E220</f>
        <v>0</v>
      </c>
      <c r="K220" s="62">
        <f>100*(H220+I220)/E220</f>
        <v>75</v>
      </c>
      <c r="L220" s="5">
        <v>0</v>
      </c>
    </row>
    <row r="221" spans="1:13">
      <c r="A221" s="4"/>
      <c r="B221" s="3"/>
      <c r="C221" s="3"/>
      <c r="D221" s="3">
        <f t="shared" ref="D221:I221" si="19">SUM(D209:D220)</f>
        <v>144</v>
      </c>
      <c r="E221" s="3">
        <f t="shared" si="19"/>
        <v>129</v>
      </c>
      <c r="F221" s="3">
        <f t="shared" si="19"/>
        <v>20</v>
      </c>
      <c r="G221" s="3">
        <f t="shared" si="19"/>
        <v>54</v>
      </c>
      <c r="H221" s="3">
        <f t="shared" si="19"/>
        <v>43</v>
      </c>
      <c r="I221" s="3">
        <f t="shared" si="19"/>
        <v>12</v>
      </c>
      <c r="J221" s="87">
        <f>100*F221/E221</f>
        <v>15.503875968992247</v>
      </c>
      <c r="K221" s="62">
        <f>100*(H221+I221)/E221</f>
        <v>42.63565891472868</v>
      </c>
      <c r="L221" s="89">
        <f>SUM(L209:L220)</f>
        <v>27</v>
      </c>
    </row>
    <row r="224" spans="1:13" ht="15.75">
      <c r="A224" s="217" t="s">
        <v>148</v>
      </c>
      <c r="B224" s="218"/>
      <c r="C224" s="218"/>
      <c r="D224" s="218"/>
      <c r="E224" s="218"/>
      <c r="F224" s="218"/>
      <c r="G224" s="218"/>
      <c r="H224" s="218"/>
      <c r="I224" s="218"/>
      <c r="J224" s="218"/>
      <c r="K224" s="218"/>
      <c r="L224" s="218"/>
      <c r="M224" s="90"/>
    </row>
    <row r="225" spans="1:13" ht="15.75">
      <c r="A225" s="217" t="s">
        <v>149</v>
      </c>
      <c r="B225" s="218"/>
      <c r="C225" s="218"/>
      <c r="D225" s="218"/>
      <c r="E225" s="218"/>
      <c r="F225" s="218"/>
      <c r="G225" s="218"/>
      <c r="H225" s="218"/>
      <c r="I225" s="218"/>
      <c r="J225" s="218"/>
      <c r="K225" s="218"/>
      <c r="L225" s="218"/>
      <c r="M225" s="90"/>
    </row>
    <row r="226" spans="1:13" ht="15.75">
      <c r="A226" s="217" t="s">
        <v>150</v>
      </c>
      <c r="B226" s="218"/>
      <c r="C226" s="218"/>
      <c r="D226" s="218"/>
      <c r="E226" s="218"/>
      <c r="F226" s="218"/>
      <c r="G226" s="218"/>
      <c r="H226" s="218"/>
      <c r="I226" s="218"/>
      <c r="J226" s="218"/>
      <c r="K226" s="218"/>
      <c r="L226" s="218"/>
      <c r="M226" s="90"/>
    </row>
    <row r="227" spans="1:13" ht="15.75">
      <c r="A227" s="44"/>
      <c r="B227" s="44"/>
      <c r="C227" s="44"/>
      <c r="D227" s="44"/>
      <c r="E227" s="44"/>
      <c r="F227" s="44"/>
      <c r="G227" s="44"/>
      <c r="H227" s="44"/>
      <c r="I227" s="44"/>
      <c r="J227" s="44"/>
      <c r="K227" s="44"/>
      <c r="L227" s="44"/>
      <c r="M227" s="90"/>
    </row>
    <row r="228" spans="1:13" ht="15.75">
      <c r="A228" s="265" t="s">
        <v>17</v>
      </c>
      <c r="B228" s="266" t="s">
        <v>3</v>
      </c>
      <c r="C228" s="266" t="s">
        <v>15</v>
      </c>
      <c r="D228" s="266" t="s">
        <v>2</v>
      </c>
      <c r="E228" s="266" t="s">
        <v>25</v>
      </c>
      <c r="F228" s="266" t="s">
        <v>30</v>
      </c>
      <c r="G228" s="266"/>
      <c r="H228" s="266"/>
      <c r="I228" s="266"/>
      <c r="J228" s="266" t="s">
        <v>11</v>
      </c>
      <c r="K228" s="266" t="s">
        <v>12</v>
      </c>
      <c r="L228" s="266" t="s">
        <v>18</v>
      </c>
      <c r="M228" s="306" t="s">
        <v>74</v>
      </c>
    </row>
    <row r="229" spans="1:13" ht="15.75">
      <c r="A229" s="265"/>
      <c r="B229" s="266"/>
      <c r="C229" s="266"/>
      <c r="D229" s="266"/>
      <c r="E229" s="266"/>
      <c r="F229" s="60" t="s">
        <v>4</v>
      </c>
      <c r="G229" s="60" t="s">
        <v>5</v>
      </c>
      <c r="H229" s="60" t="s">
        <v>6</v>
      </c>
      <c r="I229" s="60" t="s">
        <v>7</v>
      </c>
      <c r="J229" s="266"/>
      <c r="K229" s="266"/>
      <c r="L229" s="266"/>
      <c r="M229" s="306"/>
    </row>
    <row r="230" spans="1:13" ht="15.75">
      <c r="A230" s="4">
        <v>1</v>
      </c>
      <c r="B230" s="20" t="s">
        <v>8</v>
      </c>
      <c r="C230" s="91">
        <v>9</v>
      </c>
      <c r="D230" s="92">
        <v>13</v>
      </c>
      <c r="E230" s="92">
        <v>13</v>
      </c>
      <c r="F230" s="92">
        <v>3</v>
      </c>
      <c r="G230" s="92">
        <v>7</v>
      </c>
      <c r="H230" s="92">
        <v>3</v>
      </c>
      <c r="I230" s="92">
        <v>0</v>
      </c>
      <c r="J230" s="93">
        <f>100*F230/E230</f>
        <v>23.076923076923077</v>
      </c>
      <c r="K230" s="93">
        <f>100*(H230+I230)/E230</f>
        <v>23.076923076923077</v>
      </c>
      <c r="L230" s="92">
        <v>3</v>
      </c>
      <c r="M230" s="94">
        <v>11</v>
      </c>
    </row>
    <row r="231" spans="1:13" ht="15.75">
      <c r="A231" s="4">
        <v>2</v>
      </c>
      <c r="B231" s="20" t="s">
        <v>19</v>
      </c>
      <c r="C231" s="91">
        <v>9</v>
      </c>
      <c r="D231" s="92">
        <v>5</v>
      </c>
      <c r="E231" s="92">
        <v>5</v>
      </c>
      <c r="F231" s="92">
        <v>1</v>
      </c>
      <c r="G231" s="92">
        <v>4</v>
      </c>
      <c r="H231" s="92">
        <v>0</v>
      </c>
      <c r="I231" s="92">
        <v>0</v>
      </c>
      <c r="J231" s="93">
        <f>100*F231/E231</f>
        <v>20</v>
      </c>
      <c r="K231" s="93">
        <f>100*(H231+I231)/E231</f>
        <v>0</v>
      </c>
      <c r="L231" s="92">
        <v>1</v>
      </c>
      <c r="M231" s="94">
        <v>11</v>
      </c>
    </row>
    <row r="232" spans="1:13" ht="15.75">
      <c r="A232" s="4">
        <v>3</v>
      </c>
      <c r="B232" s="20" t="s">
        <v>0</v>
      </c>
      <c r="C232" s="91">
        <v>9</v>
      </c>
      <c r="D232" s="92">
        <v>14</v>
      </c>
      <c r="E232" s="92">
        <v>14</v>
      </c>
      <c r="F232" s="92">
        <v>6</v>
      </c>
      <c r="G232" s="92">
        <v>6</v>
      </c>
      <c r="H232" s="92">
        <v>2</v>
      </c>
      <c r="I232" s="92">
        <v>0</v>
      </c>
      <c r="J232" s="93">
        <f t="shared" ref="J232:J240" si="20">100*F232/E232</f>
        <v>42.857142857142854</v>
      </c>
      <c r="K232" s="93">
        <f>100*(H232+I232)/E232</f>
        <v>14.285714285714286</v>
      </c>
      <c r="L232" s="92">
        <v>2</v>
      </c>
      <c r="M232" s="94">
        <v>8.4</v>
      </c>
    </row>
    <row r="233" spans="1:13" ht="15.75">
      <c r="A233" s="4">
        <v>4</v>
      </c>
      <c r="B233" s="20" t="s">
        <v>16</v>
      </c>
      <c r="C233" s="91">
        <v>9</v>
      </c>
      <c r="D233" s="92">
        <v>6</v>
      </c>
      <c r="E233" s="92">
        <v>6</v>
      </c>
      <c r="F233" s="92">
        <v>2</v>
      </c>
      <c r="G233" s="92">
        <v>4</v>
      </c>
      <c r="H233" s="92">
        <v>0</v>
      </c>
      <c r="I233" s="92">
        <v>0</v>
      </c>
      <c r="J233" s="93">
        <f t="shared" si="20"/>
        <v>33.333333333333336</v>
      </c>
      <c r="K233" s="93">
        <f t="shared" ref="K233:K240" si="21">100*(H233+I233)/E233</f>
        <v>0</v>
      </c>
      <c r="L233" s="95">
        <v>2</v>
      </c>
      <c r="M233" s="94">
        <v>8.1999999999999993</v>
      </c>
    </row>
    <row r="234" spans="1:13" ht="15.75">
      <c r="A234" s="4">
        <v>5</v>
      </c>
      <c r="B234" s="20" t="s">
        <v>27</v>
      </c>
      <c r="C234" s="91" t="s">
        <v>114</v>
      </c>
      <c r="D234" s="92">
        <v>25</v>
      </c>
      <c r="E234" s="92">
        <v>22</v>
      </c>
      <c r="F234" s="92">
        <v>5</v>
      </c>
      <c r="G234" s="92">
        <v>9</v>
      </c>
      <c r="H234" s="92">
        <v>7</v>
      </c>
      <c r="I234" s="92">
        <v>1</v>
      </c>
      <c r="J234" s="93">
        <f t="shared" si="20"/>
        <v>22.727272727272727</v>
      </c>
      <c r="K234" s="93">
        <f t="shared" si="21"/>
        <v>36.363636363636367</v>
      </c>
      <c r="L234" s="92">
        <v>4</v>
      </c>
      <c r="M234" s="94"/>
    </row>
    <row r="235" spans="1:13" ht="15.75">
      <c r="A235" s="4">
        <v>6</v>
      </c>
      <c r="B235" s="20" t="s">
        <v>27</v>
      </c>
      <c r="C235" s="91" t="s">
        <v>115</v>
      </c>
      <c r="D235" s="92">
        <v>25</v>
      </c>
      <c r="E235" s="92">
        <v>23</v>
      </c>
      <c r="F235" s="92">
        <v>7</v>
      </c>
      <c r="G235" s="92">
        <v>13</v>
      </c>
      <c r="H235" s="92">
        <v>3</v>
      </c>
      <c r="I235" s="92">
        <v>0</v>
      </c>
      <c r="J235" s="93">
        <f t="shared" si="20"/>
        <v>30.434782608695652</v>
      </c>
      <c r="K235" s="93">
        <f t="shared" si="21"/>
        <v>13.043478260869565</v>
      </c>
      <c r="L235" s="92">
        <v>7</v>
      </c>
      <c r="M235" s="94">
        <v>10.64</v>
      </c>
    </row>
    <row r="236" spans="1:13" ht="15.75">
      <c r="A236" s="4">
        <v>7</v>
      </c>
      <c r="B236" s="20" t="s">
        <v>13</v>
      </c>
      <c r="C236" s="91">
        <v>9</v>
      </c>
      <c r="D236" s="92">
        <v>26</v>
      </c>
      <c r="E236" s="92">
        <v>26</v>
      </c>
      <c r="F236" s="92">
        <v>10</v>
      </c>
      <c r="G236" s="92">
        <v>15</v>
      </c>
      <c r="H236" s="92">
        <v>1</v>
      </c>
      <c r="I236" s="92">
        <v>0</v>
      </c>
      <c r="J236" s="93">
        <f>100*F236/E236</f>
        <v>38.46153846153846</v>
      </c>
      <c r="K236" s="93">
        <f>100*(H236+I236)/E236</f>
        <v>3.8461538461538463</v>
      </c>
      <c r="L236" s="92">
        <v>8</v>
      </c>
      <c r="M236" s="94">
        <v>8.3000000000000007</v>
      </c>
    </row>
    <row r="237" spans="1:13" ht="15.75">
      <c r="A237" s="4">
        <v>8</v>
      </c>
      <c r="B237" s="20" t="s">
        <v>14</v>
      </c>
      <c r="C237" s="91">
        <v>9</v>
      </c>
      <c r="D237" s="92">
        <v>16</v>
      </c>
      <c r="E237" s="92">
        <v>16</v>
      </c>
      <c r="F237" s="92">
        <v>9</v>
      </c>
      <c r="G237" s="92">
        <v>6</v>
      </c>
      <c r="H237" s="92">
        <v>1</v>
      </c>
      <c r="I237" s="92">
        <v>0</v>
      </c>
      <c r="J237" s="93">
        <f t="shared" si="20"/>
        <v>56.25</v>
      </c>
      <c r="K237" s="93">
        <f t="shared" si="21"/>
        <v>6.25</v>
      </c>
      <c r="L237" s="92">
        <v>3</v>
      </c>
      <c r="M237" s="94">
        <v>7.3</v>
      </c>
    </row>
    <row r="238" spans="1:13" ht="15.75">
      <c r="A238" s="4">
        <v>9</v>
      </c>
      <c r="B238" s="96" t="s">
        <v>1</v>
      </c>
      <c r="C238" s="91">
        <v>9</v>
      </c>
      <c r="D238" s="92">
        <v>5</v>
      </c>
      <c r="E238" s="92">
        <v>4</v>
      </c>
      <c r="F238" s="92">
        <v>1</v>
      </c>
      <c r="G238" s="92">
        <v>3</v>
      </c>
      <c r="H238" s="92">
        <v>0</v>
      </c>
      <c r="I238" s="92">
        <v>0</v>
      </c>
      <c r="J238" s="93">
        <f t="shared" si="20"/>
        <v>25</v>
      </c>
      <c r="K238" s="93">
        <f t="shared" si="21"/>
        <v>0</v>
      </c>
      <c r="L238" s="92">
        <v>1</v>
      </c>
      <c r="M238" s="94">
        <v>9.5</v>
      </c>
    </row>
    <row r="239" spans="1:13" ht="15.75">
      <c r="A239" s="4">
        <v>10</v>
      </c>
      <c r="B239" s="97" t="s">
        <v>119</v>
      </c>
      <c r="C239" s="91">
        <v>9</v>
      </c>
      <c r="D239" s="92">
        <v>6</v>
      </c>
      <c r="E239" s="92">
        <v>6</v>
      </c>
      <c r="F239" s="92">
        <v>1</v>
      </c>
      <c r="G239" s="92">
        <v>3</v>
      </c>
      <c r="H239" s="92">
        <v>2</v>
      </c>
      <c r="I239" s="92">
        <v>0</v>
      </c>
      <c r="J239" s="93">
        <f t="shared" si="20"/>
        <v>16.666666666666668</v>
      </c>
      <c r="K239" s="93">
        <f t="shared" si="21"/>
        <v>33.333333333333336</v>
      </c>
      <c r="L239" s="92">
        <v>0</v>
      </c>
      <c r="M239" s="94">
        <v>11.5</v>
      </c>
    </row>
    <row r="240" spans="1:13" ht="15.75">
      <c r="A240" s="4">
        <v>11</v>
      </c>
      <c r="B240" s="20" t="s">
        <v>35</v>
      </c>
      <c r="C240" s="91">
        <v>9</v>
      </c>
      <c r="D240" s="92">
        <v>7</v>
      </c>
      <c r="E240" s="92">
        <v>8</v>
      </c>
      <c r="F240" s="92">
        <v>2</v>
      </c>
      <c r="G240" s="92">
        <v>6</v>
      </c>
      <c r="H240" s="92">
        <v>0</v>
      </c>
      <c r="I240" s="92">
        <v>0</v>
      </c>
      <c r="J240" s="93">
        <f t="shared" si="20"/>
        <v>25</v>
      </c>
      <c r="K240" s="93">
        <f t="shared" si="21"/>
        <v>0</v>
      </c>
      <c r="L240" s="92">
        <v>2</v>
      </c>
      <c r="M240" s="94">
        <v>9.25</v>
      </c>
    </row>
    <row r="241" spans="1:13" ht="15.75">
      <c r="A241" s="4">
        <v>12</v>
      </c>
      <c r="B241" s="20" t="s">
        <v>36</v>
      </c>
      <c r="C241" s="91">
        <v>9</v>
      </c>
      <c r="D241" s="92">
        <v>3</v>
      </c>
      <c r="E241" s="92">
        <v>3</v>
      </c>
      <c r="F241" s="92">
        <v>1</v>
      </c>
      <c r="G241" s="92">
        <v>0</v>
      </c>
      <c r="H241" s="92">
        <v>2</v>
      </c>
      <c r="I241" s="92">
        <v>0</v>
      </c>
      <c r="J241" s="93">
        <f>100*F241/E241</f>
        <v>33.333333333333336</v>
      </c>
      <c r="K241" s="93">
        <f>100*(H241+I241)/E241</f>
        <v>66.666666666666671</v>
      </c>
      <c r="L241" s="92">
        <v>0</v>
      </c>
      <c r="M241" s="94">
        <v>14</v>
      </c>
    </row>
    <row r="242" spans="1:13">
      <c r="A242" s="3"/>
      <c r="B242" s="3" t="s">
        <v>113</v>
      </c>
      <c r="C242" s="91"/>
      <c r="D242" s="92">
        <f t="shared" ref="D242:I242" si="22">SUM(D230:D241)</f>
        <v>151</v>
      </c>
      <c r="E242" s="92">
        <f t="shared" si="22"/>
        <v>146</v>
      </c>
      <c r="F242" s="92">
        <f t="shared" si="22"/>
        <v>48</v>
      </c>
      <c r="G242" s="92">
        <f t="shared" si="22"/>
        <v>76</v>
      </c>
      <c r="H242" s="92">
        <f t="shared" si="22"/>
        <v>21</v>
      </c>
      <c r="I242" s="92">
        <f t="shared" si="22"/>
        <v>1</v>
      </c>
      <c r="J242" s="93">
        <f>100*F242/E242</f>
        <v>32.876712328767127</v>
      </c>
      <c r="K242" s="93">
        <f>100*(H242+I242)/E242</f>
        <v>15.068493150684931</v>
      </c>
      <c r="L242" s="92">
        <f>SUM(L230:L241)</f>
        <v>33</v>
      </c>
      <c r="M242" s="94">
        <v>9.56</v>
      </c>
    </row>
    <row r="245" spans="1:13" ht="15.75">
      <c r="B245" s="307" t="s">
        <v>151</v>
      </c>
      <c r="C245" s="307"/>
      <c r="D245" s="307"/>
      <c r="E245" s="307"/>
      <c r="F245" s="307"/>
      <c r="G245" s="307"/>
      <c r="H245" s="307"/>
      <c r="I245" s="307"/>
      <c r="J245" s="307"/>
      <c r="K245" s="307"/>
      <c r="L245" s="307"/>
      <c r="M245" s="307"/>
    </row>
    <row r="246" spans="1:13" ht="15.75">
      <c r="B246" s="42"/>
      <c r="C246" s="42"/>
      <c r="D246" s="42"/>
      <c r="E246" s="42"/>
      <c r="F246" s="42"/>
      <c r="G246" s="42"/>
      <c r="H246" s="42"/>
      <c r="I246" s="42"/>
      <c r="J246" s="42"/>
      <c r="K246" s="42"/>
      <c r="L246" s="42"/>
      <c r="M246" s="42"/>
    </row>
    <row r="247" spans="1:13" ht="15.75">
      <c r="B247" s="291" t="s">
        <v>152</v>
      </c>
      <c r="C247" s="291"/>
      <c r="D247" s="291"/>
      <c r="E247" s="291"/>
      <c r="F247" s="291"/>
      <c r="G247" s="291"/>
      <c r="H247" s="291"/>
      <c r="I247" s="291"/>
      <c r="J247" s="291"/>
      <c r="K247" s="291"/>
      <c r="L247" s="291"/>
      <c r="M247" s="291"/>
    </row>
    <row r="248" spans="1:13" ht="15.75">
      <c r="B248" s="302" t="s">
        <v>26</v>
      </c>
      <c r="C248" s="262" t="s">
        <v>90</v>
      </c>
      <c r="D248" s="262"/>
      <c r="E248" s="238" t="s">
        <v>91</v>
      </c>
      <c r="F248" s="309"/>
      <c r="G248" s="238" t="s">
        <v>92</v>
      </c>
      <c r="H248" s="239"/>
      <c r="I248" s="264" t="s">
        <v>93</v>
      </c>
      <c r="J248" s="264"/>
      <c r="K248" s="248" t="s">
        <v>94</v>
      </c>
      <c r="L248" s="249"/>
      <c r="M248" s="310" t="s">
        <v>95</v>
      </c>
    </row>
    <row r="249" spans="1:13">
      <c r="B249" s="308"/>
      <c r="C249" s="313" t="s">
        <v>96</v>
      </c>
      <c r="D249" s="314"/>
      <c r="E249" s="313" t="s">
        <v>53</v>
      </c>
      <c r="F249" s="314"/>
      <c r="G249" s="313" t="s">
        <v>97</v>
      </c>
      <c r="H249" s="314"/>
      <c r="I249" s="313" t="s">
        <v>98</v>
      </c>
      <c r="J249" s="314"/>
      <c r="K249" s="313" t="s">
        <v>56</v>
      </c>
      <c r="L249" s="314"/>
      <c r="M249" s="311"/>
    </row>
    <row r="250" spans="1:13" ht="15.75">
      <c r="B250" s="308"/>
      <c r="C250" s="238" t="s">
        <v>99</v>
      </c>
      <c r="D250" s="239"/>
      <c r="E250" s="236" t="s">
        <v>100</v>
      </c>
      <c r="F250" s="239"/>
      <c r="G250" s="238" t="s">
        <v>101</v>
      </c>
      <c r="H250" s="239"/>
      <c r="I250" s="248" t="s">
        <v>102</v>
      </c>
      <c r="J250" s="249"/>
      <c r="K250" s="248" t="s">
        <v>103</v>
      </c>
      <c r="L250" s="249"/>
      <c r="M250" s="311"/>
    </row>
    <row r="251" spans="1:13">
      <c r="B251" s="303"/>
      <c r="C251" s="30" t="s">
        <v>62</v>
      </c>
      <c r="D251" s="30" t="s">
        <v>23</v>
      </c>
      <c r="E251" s="30" t="s">
        <v>62</v>
      </c>
      <c r="F251" s="30" t="s">
        <v>23</v>
      </c>
      <c r="G251" s="30" t="s">
        <v>62</v>
      </c>
      <c r="H251" s="30" t="s">
        <v>23</v>
      </c>
      <c r="I251" s="30" t="s">
        <v>62</v>
      </c>
      <c r="J251" s="30" t="s">
        <v>23</v>
      </c>
      <c r="K251" s="30" t="s">
        <v>62</v>
      </c>
      <c r="L251" s="30" t="s">
        <v>23</v>
      </c>
      <c r="M251" s="312"/>
    </row>
    <row r="252" spans="1:13" ht="15.75">
      <c r="B252" s="16" t="s">
        <v>8</v>
      </c>
      <c r="C252" s="43">
        <v>0</v>
      </c>
      <c r="D252" s="43">
        <v>0</v>
      </c>
      <c r="E252" s="76">
        <v>2</v>
      </c>
      <c r="F252" s="76">
        <v>100</v>
      </c>
      <c r="G252" s="76">
        <v>0</v>
      </c>
      <c r="H252" s="76">
        <v>0</v>
      </c>
      <c r="I252" s="32">
        <v>0</v>
      </c>
      <c r="J252" s="32">
        <v>0</v>
      </c>
      <c r="K252" s="32">
        <v>0</v>
      </c>
      <c r="L252" s="32">
        <v>0</v>
      </c>
      <c r="M252" s="32">
        <v>2</v>
      </c>
    </row>
    <row r="253" spans="1:13" ht="15.75">
      <c r="B253" s="16" t="s">
        <v>0</v>
      </c>
      <c r="C253" s="43">
        <v>0</v>
      </c>
      <c r="D253" s="43">
        <v>0</v>
      </c>
      <c r="E253" s="76">
        <v>2</v>
      </c>
      <c r="F253" s="76">
        <v>50</v>
      </c>
      <c r="G253" s="76">
        <v>1</v>
      </c>
      <c r="H253" s="76">
        <v>25</v>
      </c>
      <c r="I253" s="32">
        <v>1</v>
      </c>
      <c r="J253" s="32">
        <v>25</v>
      </c>
      <c r="K253" s="32">
        <v>0</v>
      </c>
      <c r="L253" s="32">
        <v>0</v>
      </c>
      <c r="M253" s="32">
        <v>4</v>
      </c>
    </row>
    <row r="254" spans="1:13" ht="15.75">
      <c r="B254" s="98" t="s">
        <v>16</v>
      </c>
      <c r="C254" s="43">
        <v>0</v>
      </c>
      <c r="D254" s="43">
        <v>0</v>
      </c>
      <c r="E254" s="76">
        <v>2</v>
      </c>
      <c r="F254" s="76">
        <v>50</v>
      </c>
      <c r="G254" s="76">
        <v>1</v>
      </c>
      <c r="H254" s="76">
        <v>25</v>
      </c>
      <c r="I254" s="32">
        <v>0</v>
      </c>
      <c r="J254" s="32">
        <v>0</v>
      </c>
      <c r="K254" s="32">
        <v>1</v>
      </c>
      <c r="L254" s="32">
        <v>25</v>
      </c>
      <c r="M254" s="32">
        <v>4</v>
      </c>
    </row>
    <row r="255" spans="1:13" ht="15.75">
      <c r="B255" s="16" t="s">
        <v>9</v>
      </c>
      <c r="C255" s="43">
        <v>0</v>
      </c>
      <c r="D255" s="43">
        <v>0</v>
      </c>
      <c r="E255" s="76">
        <v>0</v>
      </c>
      <c r="F255" s="76">
        <v>0</v>
      </c>
      <c r="G255" s="76">
        <v>7</v>
      </c>
      <c r="H255" s="99">
        <v>58</v>
      </c>
      <c r="I255" s="32">
        <v>3</v>
      </c>
      <c r="J255" s="100">
        <v>25</v>
      </c>
      <c r="K255" s="32">
        <v>2</v>
      </c>
      <c r="L255" s="32">
        <v>17</v>
      </c>
      <c r="M255" s="32">
        <v>12</v>
      </c>
    </row>
    <row r="256" spans="1:13" ht="15.75">
      <c r="B256" s="16" t="s">
        <v>13</v>
      </c>
      <c r="C256" s="43">
        <v>2</v>
      </c>
      <c r="D256" s="43">
        <v>50</v>
      </c>
      <c r="E256" s="76">
        <v>1</v>
      </c>
      <c r="F256" s="76">
        <v>25</v>
      </c>
      <c r="G256" s="76">
        <v>1</v>
      </c>
      <c r="H256" s="76">
        <v>25</v>
      </c>
      <c r="I256" s="32">
        <v>0</v>
      </c>
      <c r="J256" s="32">
        <v>0</v>
      </c>
      <c r="K256" s="32">
        <v>0</v>
      </c>
      <c r="L256" s="32">
        <v>0</v>
      </c>
      <c r="M256" s="32">
        <v>4</v>
      </c>
    </row>
    <row r="257" spans="2:13" ht="15.75">
      <c r="B257" s="16" t="s">
        <v>14</v>
      </c>
      <c r="C257" s="43">
        <v>0</v>
      </c>
      <c r="D257" s="43">
        <v>0</v>
      </c>
      <c r="E257" s="76">
        <v>2</v>
      </c>
      <c r="F257" s="76">
        <v>50</v>
      </c>
      <c r="G257" s="76">
        <v>2</v>
      </c>
      <c r="H257" s="76">
        <v>50</v>
      </c>
      <c r="I257" s="32">
        <v>0</v>
      </c>
      <c r="J257" s="32">
        <v>0</v>
      </c>
      <c r="K257" s="32">
        <v>0</v>
      </c>
      <c r="L257" s="32">
        <v>0</v>
      </c>
      <c r="M257" s="32">
        <v>4</v>
      </c>
    </row>
    <row r="258" spans="2:13" ht="15.75">
      <c r="B258" s="9"/>
      <c r="C258" s="9">
        <f>SUM(C252:C257)</f>
        <v>2</v>
      </c>
      <c r="D258" s="9">
        <v>6.7</v>
      </c>
      <c r="E258" s="9">
        <f t="shared" ref="E258:M258" si="23">SUM(E252:E257)</f>
        <v>9</v>
      </c>
      <c r="F258" s="9">
        <v>30</v>
      </c>
      <c r="G258" s="9">
        <f t="shared" si="23"/>
        <v>12</v>
      </c>
      <c r="H258" s="9">
        <v>40</v>
      </c>
      <c r="I258" s="9">
        <f t="shared" si="23"/>
        <v>4</v>
      </c>
      <c r="J258" s="9">
        <v>13.3</v>
      </c>
      <c r="K258" s="9">
        <f t="shared" si="23"/>
        <v>3</v>
      </c>
      <c r="L258" s="9">
        <v>10</v>
      </c>
      <c r="M258" s="9">
        <f t="shared" si="23"/>
        <v>30</v>
      </c>
    </row>
    <row r="259" spans="2:13" ht="15.75"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</row>
    <row r="261" spans="2:13" ht="15.75">
      <c r="B261" s="242" t="s">
        <v>153</v>
      </c>
      <c r="C261" s="242"/>
      <c r="D261" s="242"/>
      <c r="E261" s="242"/>
      <c r="F261" s="242"/>
      <c r="G261" s="242"/>
      <c r="H261" s="242"/>
      <c r="I261" s="242"/>
      <c r="J261" s="242"/>
      <c r="K261" s="242"/>
    </row>
    <row r="262" spans="2:13" ht="15.75">
      <c r="B262" s="296" t="s">
        <v>154</v>
      </c>
      <c r="C262" s="296"/>
      <c r="D262" s="296"/>
      <c r="E262" s="296"/>
      <c r="F262" s="296"/>
      <c r="G262" s="296"/>
      <c r="H262" s="296"/>
      <c r="I262" s="296"/>
      <c r="J262" s="296"/>
      <c r="K262" s="296"/>
    </row>
    <row r="263" spans="2:13" ht="15.75">
      <c r="B263" s="101"/>
    </row>
    <row r="264" spans="2:13" ht="15.75">
      <c r="B264" s="297" t="s">
        <v>26</v>
      </c>
      <c r="C264" s="260" t="s">
        <v>155</v>
      </c>
      <c r="D264" s="260" t="s">
        <v>156</v>
      </c>
      <c r="E264" s="298" t="s">
        <v>157</v>
      </c>
      <c r="F264" s="298"/>
      <c r="G264" s="298"/>
      <c r="H264" s="298"/>
      <c r="I264" s="260" t="s">
        <v>158</v>
      </c>
      <c r="J264" s="299" t="s">
        <v>159</v>
      </c>
      <c r="K264" s="299" t="s">
        <v>123</v>
      </c>
    </row>
    <row r="265" spans="2:13" ht="47.25">
      <c r="B265" s="297"/>
      <c r="C265" s="260"/>
      <c r="D265" s="260"/>
      <c r="E265" s="103" t="s">
        <v>160</v>
      </c>
      <c r="F265" s="103" t="s">
        <v>161</v>
      </c>
      <c r="G265" s="103" t="s">
        <v>162</v>
      </c>
      <c r="H265" s="103" t="s">
        <v>163</v>
      </c>
      <c r="I265" s="260"/>
      <c r="J265" s="300"/>
      <c r="K265" s="300"/>
    </row>
    <row r="266" spans="2:13" ht="15.75">
      <c r="B266" s="16" t="s">
        <v>8</v>
      </c>
      <c r="C266" s="16">
        <v>2</v>
      </c>
      <c r="D266" s="32">
        <v>2</v>
      </c>
      <c r="E266" s="16">
        <v>0</v>
      </c>
      <c r="F266" s="16">
        <v>2</v>
      </c>
      <c r="G266" s="16">
        <v>0</v>
      </c>
      <c r="H266" s="16">
        <v>0</v>
      </c>
      <c r="I266" s="16">
        <v>100</v>
      </c>
      <c r="J266" s="16">
        <v>0</v>
      </c>
      <c r="K266" s="16">
        <v>5</v>
      </c>
    </row>
    <row r="267" spans="2:13" ht="15.75">
      <c r="B267" s="16" t="s">
        <v>0</v>
      </c>
      <c r="C267" s="16">
        <v>4</v>
      </c>
      <c r="D267" s="32">
        <v>4</v>
      </c>
      <c r="E267" s="16">
        <v>0</v>
      </c>
      <c r="F267" s="16">
        <v>2</v>
      </c>
      <c r="G267" s="16">
        <v>1</v>
      </c>
      <c r="H267" s="16">
        <v>1</v>
      </c>
      <c r="I267" s="16">
        <v>100</v>
      </c>
      <c r="J267" s="16">
        <v>50</v>
      </c>
      <c r="K267" s="16">
        <v>7</v>
      </c>
    </row>
    <row r="268" spans="2:13" ht="15.75">
      <c r="B268" s="98" t="s">
        <v>16</v>
      </c>
      <c r="C268" s="16">
        <v>4</v>
      </c>
      <c r="D268" s="32">
        <v>4</v>
      </c>
      <c r="E268" s="16">
        <v>0</v>
      </c>
      <c r="F268" s="16">
        <v>2</v>
      </c>
      <c r="G268" s="16">
        <v>1</v>
      </c>
      <c r="H268" s="16">
        <v>1</v>
      </c>
      <c r="I268" s="16">
        <v>100</v>
      </c>
      <c r="J268" s="16">
        <v>50</v>
      </c>
      <c r="K268" s="16">
        <v>7.3</v>
      </c>
    </row>
    <row r="269" spans="2:13" ht="15.75">
      <c r="B269" s="16" t="s">
        <v>9</v>
      </c>
      <c r="C269" s="16">
        <v>15</v>
      </c>
      <c r="D269" s="32">
        <v>12</v>
      </c>
      <c r="E269" s="16">
        <v>0</v>
      </c>
      <c r="F269" s="16">
        <v>0</v>
      </c>
      <c r="G269" s="16">
        <v>7</v>
      </c>
      <c r="H269" s="16">
        <v>5</v>
      </c>
      <c r="I269" s="16">
        <v>100</v>
      </c>
      <c r="J269" s="16">
        <v>100</v>
      </c>
      <c r="K269" s="16">
        <v>8.6</v>
      </c>
    </row>
    <row r="270" spans="2:13" ht="15.75">
      <c r="B270" s="16" t="s">
        <v>13</v>
      </c>
      <c r="C270" s="16">
        <v>7</v>
      </c>
      <c r="D270" s="32">
        <v>4</v>
      </c>
      <c r="E270" s="16">
        <v>2</v>
      </c>
      <c r="F270" s="16">
        <v>1</v>
      </c>
      <c r="G270" s="16">
        <v>1</v>
      </c>
      <c r="H270" s="16">
        <v>0</v>
      </c>
      <c r="I270" s="16">
        <v>50</v>
      </c>
      <c r="J270" s="16">
        <v>25</v>
      </c>
      <c r="K270" s="16">
        <v>4.3</v>
      </c>
    </row>
    <row r="271" spans="2:13" ht="15.75">
      <c r="B271" s="16" t="s">
        <v>14</v>
      </c>
      <c r="C271" s="16">
        <v>4</v>
      </c>
      <c r="D271" s="32">
        <v>4</v>
      </c>
      <c r="E271" s="16">
        <v>0</v>
      </c>
      <c r="F271" s="16">
        <v>2</v>
      </c>
      <c r="G271" s="16">
        <v>2</v>
      </c>
      <c r="H271" s="16">
        <v>0</v>
      </c>
      <c r="I271" s="16">
        <v>100</v>
      </c>
      <c r="J271" s="16">
        <v>50</v>
      </c>
      <c r="K271" s="16">
        <v>5.8</v>
      </c>
    </row>
    <row r="272" spans="2:13" ht="15.75">
      <c r="B272" s="79" t="s">
        <v>63</v>
      </c>
      <c r="C272" s="79">
        <f>SUM(C266:C271)</f>
        <v>36</v>
      </c>
      <c r="D272" s="79">
        <f t="shared" ref="D272:H272" si="24">SUM(D266:D271)</f>
        <v>30</v>
      </c>
      <c r="E272" s="79">
        <f t="shared" si="24"/>
        <v>2</v>
      </c>
      <c r="F272" s="79">
        <f t="shared" si="24"/>
        <v>9</v>
      </c>
      <c r="G272" s="79">
        <f t="shared" si="24"/>
        <v>12</v>
      </c>
      <c r="H272" s="79">
        <f t="shared" si="24"/>
        <v>7</v>
      </c>
      <c r="I272" s="104">
        <v>93.3</v>
      </c>
      <c r="J272" s="104">
        <v>63.3</v>
      </c>
      <c r="K272" s="104">
        <v>7</v>
      </c>
    </row>
    <row r="275" spans="2:14" ht="15.75">
      <c r="B275" s="301" t="s">
        <v>104</v>
      </c>
      <c r="C275" s="301"/>
      <c r="D275" s="301"/>
      <c r="E275" s="301"/>
      <c r="F275" s="301"/>
      <c r="G275" s="301"/>
      <c r="H275" s="301"/>
      <c r="I275" s="301"/>
      <c r="J275" s="301"/>
      <c r="K275" s="301"/>
      <c r="L275" s="301"/>
    </row>
    <row r="276" spans="2:14" ht="15.75">
      <c r="B276" s="291" t="s">
        <v>164</v>
      </c>
      <c r="C276" s="291"/>
      <c r="D276" s="291"/>
      <c r="E276" s="291"/>
      <c r="F276" s="291"/>
      <c r="G276" s="291"/>
      <c r="H276" s="291"/>
      <c r="I276" s="291"/>
      <c r="J276" s="291"/>
      <c r="K276" s="291"/>
      <c r="L276" s="291"/>
    </row>
    <row r="277" spans="2:14" ht="15.75">
      <c r="B277" s="302" t="s">
        <v>26</v>
      </c>
      <c r="C277" s="304" t="s">
        <v>105</v>
      </c>
      <c r="D277" s="304" t="s">
        <v>106</v>
      </c>
      <c r="E277" s="264" t="s">
        <v>107</v>
      </c>
      <c r="F277" s="264"/>
      <c r="G277" s="264" t="s">
        <v>108</v>
      </c>
      <c r="H277" s="264"/>
      <c r="I277" s="264" t="s">
        <v>109</v>
      </c>
      <c r="J277" s="264"/>
      <c r="K277" s="264" t="s">
        <v>110</v>
      </c>
      <c r="L277" s="264"/>
    </row>
    <row r="278" spans="2:14" ht="15.75">
      <c r="B278" s="303"/>
      <c r="C278" s="305"/>
      <c r="D278" s="305"/>
      <c r="E278" s="34" t="s">
        <v>62</v>
      </c>
      <c r="F278" s="34" t="s">
        <v>23</v>
      </c>
      <c r="G278" s="34" t="s">
        <v>62</v>
      </c>
      <c r="H278" s="34" t="s">
        <v>23</v>
      </c>
      <c r="I278" s="34" t="s">
        <v>62</v>
      </c>
      <c r="J278" s="34" t="s">
        <v>23</v>
      </c>
      <c r="K278" s="34" t="s">
        <v>62</v>
      </c>
      <c r="L278" s="34" t="s">
        <v>23</v>
      </c>
    </row>
    <row r="279" spans="2:14" ht="15.75">
      <c r="B279" s="20" t="s">
        <v>8</v>
      </c>
      <c r="C279" s="35">
        <v>5</v>
      </c>
      <c r="D279" s="35">
        <v>3</v>
      </c>
      <c r="E279" s="36">
        <v>0</v>
      </c>
      <c r="F279" s="36">
        <v>0</v>
      </c>
      <c r="G279" s="36">
        <v>0</v>
      </c>
      <c r="H279" s="36">
        <v>0</v>
      </c>
      <c r="I279" s="36">
        <v>3</v>
      </c>
      <c r="J279" s="36">
        <v>100</v>
      </c>
      <c r="K279" s="36">
        <v>0</v>
      </c>
      <c r="L279" s="36">
        <v>0</v>
      </c>
    </row>
    <row r="280" spans="2:14" ht="15.75">
      <c r="B280" s="20" t="s">
        <v>0</v>
      </c>
      <c r="C280" s="35">
        <v>2</v>
      </c>
      <c r="D280" s="35">
        <v>2</v>
      </c>
      <c r="E280" s="36">
        <v>0</v>
      </c>
      <c r="F280" s="36">
        <v>0</v>
      </c>
      <c r="G280" s="36">
        <v>0</v>
      </c>
      <c r="H280" s="36">
        <v>0</v>
      </c>
      <c r="I280" s="36">
        <v>2</v>
      </c>
      <c r="J280" s="36">
        <v>100</v>
      </c>
      <c r="K280" s="36">
        <v>0</v>
      </c>
      <c r="L280" s="36">
        <v>0</v>
      </c>
    </row>
    <row r="281" spans="2:14" ht="15.75">
      <c r="B281" s="20" t="s">
        <v>16</v>
      </c>
      <c r="C281" s="35">
        <v>6</v>
      </c>
      <c r="D281" s="35">
        <v>3</v>
      </c>
      <c r="E281" s="34">
        <v>0</v>
      </c>
      <c r="F281" s="34">
        <v>0</v>
      </c>
      <c r="G281" s="34">
        <v>1</v>
      </c>
      <c r="H281" s="34">
        <v>33</v>
      </c>
      <c r="I281" s="34">
        <v>2</v>
      </c>
      <c r="J281" s="34">
        <v>67</v>
      </c>
      <c r="K281" s="34">
        <v>0</v>
      </c>
      <c r="L281" s="34">
        <v>0</v>
      </c>
    </row>
    <row r="282" spans="2:14" ht="15.75">
      <c r="B282" s="37" t="s">
        <v>45</v>
      </c>
      <c r="C282" s="35">
        <v>21</v>
      </c>
      <c r="D282" s="35">
        <v>9</v>
      </c>
      <c r="E282" s="34">
        <v>0</v>
      </c>
      <c r="F282" s="34">
        <v>0</v>
      </c>
      <c r="G282" s="34">
        <v>1</v>
      </c>
      <c r="H282" s="34">
        <v>11</v>
      </c>
      <c r="I282" s="34">
        <v>7</v>
      </c>
      <c r="J282" s="34">
        <v>78</v>
      </c>
      <c r="K282" s="32">
        <v>1</v>
      </c>
      <c r="L282" s="32">
        <v>11</v>
      </c>
    </row>
    <row r="283" spans="2:14" ht="31.5">
      <c r="B283" s="38" t="s">
        <v>1</v>
      </c>
      <c r="C283" s="35">
        <v>5</v>
      </c>
      <c r="D283" s="35">
        <v>2</v>
      </c>
      <c r="E283" s="34">
        <v>0</v>
      </c>
      <c r="F283" s="34">
        <v>0</v>
      </c>
      <c r="G283" s="34">
        <v>0</v>
      </c>
      <c r="H283" s="34">
        <v>0</v>
      </c>
      <c r="I283" s="34">
        <v>2</v>
      </c>
      <c r="J283" s="34">
        <v>100</v>
      </c>
      <c r="K283" s="32">
        <v>0</v>
      </c>
      <c r="L283" s="32">
        <v>0</v>
      </c>
    </row>
    <row r="284" spans="2:14">
      <c r="B284" s="39" t="s">
        <v>111</v>
      </c>
      <c r="C284" s="39">
        <f>SUM(C279:C283)</f>
        <v>39</v>
      </c>
      <c r="D284" s="39">
        <f>SUM(D279:D283)</f>
        <v>19</v>
      </c>
      <c r="E284" s="39">
        <f>SUM(E279:E283)</f>
        <v>0</v>
      </c>
      <c r="F284" s="39">
        <f>SUM(F279:F283)</f>
        <v>0</v>
      </c>
      <c r="G284" s="39">
        <f>SUM(G279:G283)</f>
        <v>2</v>
      </c>
      <c r="H284" s="39">
        <v>11</v>
      </c>
      <c r="I284" s="39">
        <f>SUM(I279:I283)</f>
        <v>16</v>
      </c>
      <c r="J284" s="39">
        <v>84</v>
      </c>
      <c r="K284" s="39">
        <f>SUM(K279:K283)</f>
        <v>1</v>
      </c>
      <c r="L284" s="39">
        <v>5</v>
      </c>
    </row>
    <row r="285" spans="2:14" ht="15.75"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</row>
    <row r="287" spans="2:14" ht="15.75">
      <c r="B287" s="242" t="s">
        <v>165</v>
      </c>
      <c r="C287" s="242"/>
      <c r="D287" s="242"/>
      <c r="E287" s="292"/>
      <c r="F287" s="292"/>
      <c r="G287" s="292"/>
      <c r="H287" s="292"/>
      <c r="I287" s="292"/>
      <c r="J287" s="292"/>
      <c r="K287" s="292"/>
      <c r="L287" s="292"/>
      <c r="M287" s="292"/>
      <c r="N287" s="292"/>
    </row>
    <row r="288" spans="2:14" ht="15.75">
      <c r="B288" s="9"/>
      <c r="C288" s="9"/>
      <c r="D288" s="9"/>
      <c r="E288" s="10"/>
      <c r="F288" s="40"/>
      <c r="G288" s="40"/>
      <c r="H288" s="40"/>
      <c r="I288" s="40"/>
      <c r="J288" s="40"/>
      <c r="K288" s="11"/>
      <c r="L288" s="11"/>
      <c r="M288" s="12"/>
      <c r="N288" s="12"/>
    </row>
    <row r="289" spans="2:14" ht="15.75">
      <c r="B289" s="9"/>
      <c r="C289" s="9"/>
      <c r="D289" s="9"/>
      <c r="E289" s="10"/>
      <c r="F289" s="40"/>
      <c r="G289" s="40"/>
      <c r="H289" s="40"/>
      <c r="I289" s="40"/>
      <c r="J289" s="289" t="s">
        <v>166</v>
      </c>
      <c r="K289" s="289"/>
      <c r="L289" s="290"/>
      <c r="M289" s="290"/>
      <c r="N289" s="290"/>
    </row>
    <row r="290" spans="2:14" ht="15.75">
      <c r="B290" s="291"/>
      <c r="C290" s="291"/>
      <c r="D290" s="291"/>
      <c r="E290" s="291"/>
      <c r="F290" s="291"/>
      <c r="G290" s="291"/>
      <c r="H290" s="291"/>
      <c r="I290" s="291"/>
      <c r="J290" s="291"/>
      <c r="K290" s="291"/>
      <c r="L290" s="291"/>
      <c r="M290" s="291"/>
      <c r="N290" s="291"/>
    </row>
    <row r="291" spans="2:14">
      <c r="B291" s="277" t="s">
        <v>26</v>
      </c>
      <c r="C291" s="293" t="s">
        <v>112</v>
      </c>
      <c r="D291" s="293" t="s">
        <v>95</v>
      </c>
      <c r="E291" s="279" t="s">
        <v>47</v>
      </c>
      <c r="F291" s="279"/>
      <c r="G291" s="279" t="s">
        <v>48</v>
      </c>
      <c r="H291" s="279"/>
      <c r="I291" s="282" t="s">
        <v>49</v>
      </c>
      <c r="J291" s="283"/>
      <c r="K291" s="282" t="s">
        <v>50</v>
      </c>
      <c r="L291" s="284"/>
      <c r="M291" s="279" t="s">
        <v>51</v>
      </c>
      <c r="N291" s="279"/>
    </row>
    <row r="292" spans="2:14">
      <c r="B292" s="277"/>
      <c r="C292" s="294"/>
      <c r="D292" s="294"/>
      <c r="E292" s="267" t="s">
        <v>52</v>
      </c>
      <c r="F292" s="267"/>
      <c r="G292" s="267" t="s">
        <v>167</v>
      </c>
      <c r="H292" s="267"/>
      <c r="I292" s="269" t="s">
        <v>168</v>
      </c>
      <c r="J292" s="270"/>
      <c r="K292" s="269" t="s">
        <v>55</v>
      </c>
      <c r="L292" s="270"/>
      <c r="M292" s="285" t="s">
        <v>56</v>
      </c>
      <c r="N292" s="286"/>
    </row>
    <row r="293" spans="2:14">
      <c r="B293" s="277"/>
      <c r="C293" s="294"/>
      <c r="D293" s="294"/>
      <c r="E293" s="279" t="s">
        <v>169</v>
      </c>
      <c r="F293" s="279"/>
      <c r="G293" s="279" t="s">
        <v>170</v>
      </c>
      <c r="H293" s="279"/>
      <c r="I293" s="279" t="s">
        <v>171</v>
      </c>
      <c r="J293" s="279"/>
      <c r="K293" s="279" t="s">
        <v>172</v>
      </c>
      <c r="L293" s="279"/>
      <c r="M293" s="279" t="s">
        <v>173</v>
      </c>
      <c r="N293" s="279"/>
    </row>
    <row r="294" spans="2:14">
      <c r="B294" s="277"/>
      <c r="C294" s="295"/>
      <c r="D294" s="295"/>
      <c r="E294" s="41" t="s">
        <v>62</v>
      </c>
      <c r="F294" s="41" t="s">
        <v>23</v>
      </c>
      <c r="G294" s="41" t="s">
        <v>62</v>
      </c>
      <c r="H294" s="41" t="s">
        <v>23</v>
      </c>
      <c r="I294" s="41" t="s">
        <v>62</v>
      </c>
      <c r="J294" s="41" t="s">
        <v>23</v>
      </c>
      <c r="K294" s="41" t="s">
        <v>62</v>
      </c>
      <c r="L294" s="41" t="s">
        <v>23</v>
      </c>
      <c r="M294" s="41" t="s">
        <v>62</v>
      </c>
      <c r="N294" s="41" t="s">
        <v>23</v>
      </c>
    </row>
    <row r="295" spans="2:14" ht="31.5">
      <c r="B295" s="13" t="s">
        <v>8</v>
      </c>
      <c r="C295" s="13">
        <v>5</v>
      </c>
      <c r="D295" s="13">
        <v>2</v>
      </c>
      <c r="E295" s="81">
        <v>0</v>
      </c>
      <c r="F295" s="82">
        <v>0</v>
      </c>
      <c r="G295" s="82">
        <v>1</v>
      </c>
      <c r="H295" s="82">
        <v>500</v>
      </c>
      <c r="I295" s="82">
        <v>1</v>
      </c>
      <c r="J295" s="82">
        <v>50</v>
      </c>
      <c r="K295" s="82">
        <v>0</v>
      </c>
      <c r="L295" s="82">
        <v>0</v>
      </c>
      <c r="M295" s="83">
        <v>0</v>
      </c>
      <c r="N295" s="82">
        <v>0</v>
      </c>
    </row>
    <row r="296" spans="2:14" ht="31.5">
      <c r="B296" s="13" t="s">
        <v>19</v>
      </c>
      <c r="C296" s="13">
        <v>2</v>
      </c>
      <c r="D296" s="13">
        <v>2</v>
      </c>
      <c r="E296" s="18">
        <v>1</v>
      </c>
      <c r="F296" s="82">
        <v>50</v>
      </c>
      <c r="G296" s="83">
        <v>0</v>
      </c>
      <c r="H296" s="82">
        <v>0</v>
      </c>
      <c r="I296" s="83">
        <v>1</v>
      </c>
      <c r="J296" s="82">
        <v>50</v>
      </c>
      <c r="K296" s="83">
        <v>0</v>
      </c>
      <c r="L296" s="82">
        <v>0</v>
      </c>
      <c r="M296" s="83">
        <v>0</v>
      </c>
      <c r="N296" s="82">
        <v>0</v>
      </c>
    </row>
    <row r="297" spans="2:14" ht="31.5">
      <c r="B297" s="13" t="s">
        <v>16</v>
      </c>
      <c r="C297" s="13">
        <v>6</v>
      </c>
      <c r="D297" s="13">
        <v>3</v>
      </c>
      <c r="E297" s="18">
        <v>0</v>
      </c>
      <c r="F297" s="82">
        <v>0</v>
      </c>
      <c r="G297" s="83">
        <v>2</v>
      </c>
      <c r="H297" s="82">
        <v>67</v>
      </c>
      <c r="I297" s="83">
        <v>0</v>
      </c>
      <c r="J297" s="82">
        <v>0</v>
      </c>
      <c r="K297" s="83">
        <v>1</v>
      </c>
      <c r="L297" s="82">
        <v>33</v>
      </c>
      <c r="M297" s="83">
        <v>0</v>
      </c>
      <c r="N297" s="82">
        <v>0</v>
      </c>
    </row>
    <row r="298" spans="2:14" ht="31.5">
      <c r="B298" s="14" t="s">
        <v>9</v>
      </c>
      <c r="C298" s="14">
        <v>21</v>
      </c>
      <c r="D298" s="14">
        <v>12</v>
      </c>
      <c r="E298" s="18">
        <v>2</v>
      </c>
      <c r="F298" s="82">
        <v>17</v>
      </c>
      <c r="G298" s="83">
        <v>8</v>
      </c>
      <c r="H298" s="82">
        <v>67</v>
      </c>
      <c r="I298" s="18">
        <v>2</v>
      </c>
      <c r="J298" s="82">
        <v>17</v>
      </c>
      <c r="K298" s="18">
        <v>0</v>
      </c>
      <c r="L298" s="82">
        <v>0</v>
      </c>
      <c r="M298" s="83">
        <v>0</v>
      </c>
      <c r="N298" s="82">
        <v>0</v>
      </c>
    </row>
    <row r="299" spans="2:14" ht="31.5">
      <c r="B299" s="15" t="s">
        <v>13</v>
      </c>
      <c r="C299" s="15">
        <v>2</v>
      </c>
      <c r="D299" s="15">
        <v>2</v>
      </c>
      <c r="E299" s="84">
        <v>0</v>
      </c>
      <c r="F299" s="85">
        <v>0</v>
      </c>
      <c r="G299" s="86">
        <v>2</v>
      </c>
      <c r="H299" s="85">
        <v>100</v>
      </c>
      <c r="I299" s="84">
        <v>0</v>
      </c>
      <c r="J299" s="85">
        <v>0</v>
      </c>
      <c r="K299" s="86">
        <v>0</v>
      </c>
      <c r="L299" s="85">
        <v>0</v>
      </c>
      <c r="M299" s="86">
        <v>0</v>
      </c>
      <c r="N299" s="85">
        <v>0</v>
      </c>
    </row>
    <row r="300" spans="2:14" ht="31.5">
      <c r="B300" s="15" t="s">
        <v>14</v>
      </c>
      <c r="C300" s="15">
        <v>2</v>
      </c>
      <c r="D300" s="15">
        <v>2</v>
      </c>
      <c r="E300" s="84">
        <v>2</v>
      </c>
      <c r="F300" s="85">
        <v>100</v>
      </c>
      <c r="G300" s="86">
        <v>0</v>
      </c>
      <c r="H300" s="85">
        <v>0</v>
      </c>
      <c r="I300" s="84">
        <v>0</v>
      </c>
      <c r="J300" s="85">
        <v>0</v>
      </c>
      <c r="K300" s="86">
        <v>0</v>
      </c>
      <c r="L300" s="85">
        <v>0</v>
      </c>
      <c r="M300" s="86">
        <v>0</v>
      </c>
      <c r="N300" s="85">
        <v>0</v>
      </c>
    </row>
    <row r="301" spans="2:14" ht="31.5">
      <c r="B301" s="15" t="s">
        <v>1</v>
      </c>
      <c r="C301" s="15">
        <v>5</v>
      </c>
      <c r="D301" s="15">
        <v>3</v>
      </c>
      <c r="E301" s="18">
        <v>0</v>
      </c>
      <c r="F301" s="83">
        <v>0</v>
      </c>
      <c r="G301" s="83">
        <v>2</v>
      </c>
      <c r="H301" s="83">
        <v>67</v>
      </c>
      <c r="I301" s="18">
        <v>1</v>
      </c>
      <c r="J301" s="83">
        <v>33</v>
      </c>
      <c r="K301" s="83">
        <v>0</v>
      </c>
      <c r="L301" s="83">
        <v>0</v>
      </c>
      <c r="M301" s="83">
        <v>0</v>
      </c>
      <c r="N301" s="83">
        <v>0</v>
      </c>
    </row>
    <row r="302" spans="2:14" ht="15.75">
      <c r="B302" s="16" t="s">
        <v>63</v>
      </c>
      <c r="C302" s="16">
        <f>SUM(C295:C301)</f>
        <v>43</v>
      </c>
      <c r="D302" s="16">
        <f>SUM(D295:D301)</f>
        <v>26</v>
      </c>
      <c r="E302" s="16">
        <f>SUM(E295:E301)</f>
        <v>5</v>
      </c>
      <c r="F302" s="16">
        <v>19</v>
      </c>
      <c r="G302" s="16">
        <f t="shared" ref="G302:N302" si="25">SUM(G295:G301)</f>
        <v>15</v>
      </c>
      <c r="H302" s="16">
        <v>58</v>
      </c>
      <c r="I302" s="16">
        <f t="shared" si="25"/>
        <v>5</v>
      </c>
      <c r="J302" s="16">
        <v>19</v>
      </c>
      <c r="K302" s="16">
        <f t="shared" si="25"/>
        <v>1</v>
      </c>
      <c r="L302" s="16">
        <v>4</v>
      </c>
      <c r="M302" s="16">
        <f t="shared" si="25"/>
        <v>0</v>
      </c>
      <c r="N302" s="16">
        <f t="shared" si="25"/>
        <v>0</v>
      </c>
    </row>
  </sheetData>
  <mergeCells count="225">
    <mergeCell ref="A2:L2"/>
    <mergeCell ref="A3:L3"/>
    <mergeCell ref="A4:L4"/>
    <mergeCell ref="A6:A7"/>
    <mergeCell ref="B6:B7"/>
    <mergeCell ref="C6:C7"/>
    <mergeCell ref="D6:D7"/>
    <mergeCell ref="E6:E7"/>
    <mergeCell ref="F6:I6"/>
    <mergeCell ref="J6:J7"/>
    <mergeCell ref="F30:I30"/>
    <mergeCell ref="J30:J31"/>
    <mergeCell ref="K30:K31"/>
    <mergeCell ref="L30:L31"/>
    <mergeCell ref="M30:M31"/>
    <mergeCell ref="A47:L47"/>
    <mergeCell ref="K6:K7"/>
    <mergeCell ref="L6:L7"/>
    <mergeCell ref="A26:L26"/>
    <mergeCell ref="A27:L27"/>
    <mergeCell ref="A28:L28"/>
    <mergeCell ref="A30:A31"/>
    <mergeCell ref="B30:B31"/>
    <mergeCell ref="C30:C31"/>
    <mergeCell ref="D30:D31"/>
    <mergeCell ref="E30:E31"/>
    <mergeCell ref="A48:L48"/>
    <mergeCell ref="A49:L49"/>
    <mergeCell ref="A51:A52"/>
    <mergeCell ref="B51:B52"/>
    <mergeCell ref="C51:C52"/>
    <mergeCell ref="D51:D52"/>
    <mergeCell ref="E51:E52"/>
    <mergeCell ref="F51:I51"/>
    <mergeCell ref="J51:J52"/>
    <mergeCell ref="K51:K52"/>
    <mergeCell ref="L71:L72"/>
    <mergeCell ref="M71:M72"/>
    <mergeCell ref="N71:N72"/>
    <mergeCell ref="L51:L52"/>
    <mergeCell ref="M51:M52"/>
    <mergeCell ref="A71:A72"/>
    <mergeCell ref="B71:B72"/>
    <mergeCell ref="C71:C72"/>
    <mergeCell ref="D71:D72"/>
    <mergeCell ref="E71:H71"/>
    <mergeCell ref="I71:I72"/>
    <mergeCell ref="J71:J72"/>
    <mergeCell ref="K71:K72"/>
    <mergeCell ref="N106:N107"/>
    <mergeCell ref="O106:O107"/>
    <mergeCell ref="H92:I92"/>
    <mergeCell ref="J92:K92"/>
    <mergeCell ref="B103:O103"/>
    <mergeCell ref="B106:B107"/>
    <mergeCell ref="C106:C107"/>
    <mergeCell ref="D106:D107"/>
    <mergeCell ref="E106:H106"/>
    <mergeCell ref="I106:I107"/>
    <mergeCell ref="J106:J107"/>
    <mergeCell ref="K106:K107"/>
    <mergeCell ref="L90:L93"/>
    <mergeCell ref="B91:C91"/>
    <mergeCell ref="D91:E91"/>
    <mergeCell ref="F91:G91"/>
    <mergeCell ref="H91:I91"/>
    <mergeCell ref="J91:K91"/>
    <mergeCell ref="B92:C92"/>
    <mergeCell ref="D92:E92"/>
    <mergeCell ref="F92:G92"/>
    <mergeCell ref="D90:E90"/>
    <mergeCell ref="B90:C90"/>
    <mergeCell ref="A90:A93"/>
    <mergeCell ref="A89:L89"/>
    <mergeCell ref="A88:L88"/>
    <mergeCell ref="F90:G90"/>
    <mergeCell ref="H90:I90"/>
    <mergeCell ref="L106:L107"/>
    <mergeCell ref="M106:M107"/>
    <mergeCell ref="J90:K90"/>
    <mergeCell ref="B119:L119"/>
    <mergeCell ref="H121:L121"/>
    <mergeCell ref="B122:L122"/>
    <mergeCell ref="B123:B126"/>
    <mergeCell ref="C123:D123"/>
    <mergeCell ref="E123:F123"/>
    <mergeCell ref="G123:H123"/>
    <mergeCell ref="I123:J123"/>
    <mergeCell ref="K123:L123"/>
    <mergeCell ref="C124:D124"/>
    <mergeCell ref="E124:F124"/>
    <mergeCell ref="G124:H124"/>
    <mergeCell ref="I124:J124"/>
    <mergeCell ref="K124:L124"/>
    <mergeCell ref="C125:D125"/>
    <mergeCell ref="E125:F125"/>
    <mergeCell ref="G125:H125"/>
    <mergeCell ref="I125:J125"/>
    <mergeCell ref="K125:L125"/>
    <mergeCell ref="A157:L157"/>
    <mergeCell ref="A158:L158"/>
    <mergeCell ref="A159:L159"/>
    <mergeCell ref="A161:A162"/>
    <mergeCell ref="B161:B162"/>
    <mergeCell ref="C161:C162"/>
    <mergeCell ref="D161:D162"/>
    <mergeCell ref="E161:E162"/>
    <mergeCell ref="F161:I161"/>
    <mergeCell ref="J161:J162"/>
    <mergeCell ref="F185:I185"/>
    <mergeCell ref="J185:J186"/>
    <mergeCell ref="K185:K186"/>
    <mergeCell ref="L185:L186"/>
    <mergeCell ref="A203:L203"/>
    <mergeCell ref="A204:L204"/>
    <mergeCell ref="K161:K162"/>
    <mergeCell ref="L161:L162"/>
    <mergeCell ref="A181:L181"/>
    <mergeCell ref="A182:L182"/>
    <mergeCell ref="A183:L183"/>
    <mergeCell ref="A185:A186"/>
    <mergeCell ref="B185:B186"/>
    <mergeCell ref="C185:C186"/>
    <mergeCell ref="D185:D186"/>
    <mergeCell ref="E185:E186"/>
    <mergeCell ref="A205:L205"/>
    <mergeCell ref="A207:A208"/>
    <mergeCell ref="B207:B208"/>
    <mergeCell ref="C207:C208"/>
    <mergeCell ref="D207:D208"/>
    <mergeCell ref="E207:E208"/>
    <mergeCell ref="F207:I207"/>
    <mergeCell ref="J207:J208"/>
    <mergeCell ref="K207:K208"/>
    <mergeCell ref="L207:L208"/>
    <mergeCell ref="A224:L224"/>
    <mergeCell ref="A225:L225"/>
    <mergeCell ref="A226:L226"/>
    <mergeCell ref="A228:A229"/>
    <mergeCell ref="B228:B229"/>
    <mergeCell ref="C228:C229"/>
    <mergeCell ref="D228:D229"/>
    <mergeCell ref="E228:E229"/>
    <mergeCell ref="F228:I228"/>
    <mergeCell ref="J228:J229"/>
    <mergeCell ref="K228:K229"/>
    <mergeCell ref="L228:L229"/>
    <mergeCell ref="M228:M229"/>
    <mergeCell ref="B245:M245"/>
    <mergeCell ref="B247:M247"/>
    <mergeCell ref="B248:B251"/>
    <mergeCell ref="C248:D248"/>
    <mergeCell ref="E248:F248"/>
    <mergeCell ref="G248:H248"/>
    <mergeCell ref="I248:J248"/>
    <mergeCell ref="K248:L248"/>
    <mergeCell ref="M248:M251"/>
    <mergeCell ref="C249:D249"/>
    <mergeCell ref="E249:F249"/>
    <mergeCell ref="G249:H249"/>
    <mergeCell ref="I249:J249"/>
    <mergeCell ref="K249:L249"/>
    <mergeCell ref="C250:D250"/>
    <mergeCell ref="E250:F250"/>
    <mergeCell ref="G250:H250"/>
    <mergeCell ref="I250:J250"/>
    <mergeCell ref="K250:L250"/>
    <mergeCell ref="B261:K261"/>
    <mergeCell ref="B262:K262"/>
    <mergeCell ref="B264:B265"/>
    <mergeCell ref="C264:C265"/>
    <mergeCell ref="D264:D265"/>
    <mergeCell ref="E264:H264"/>
    <mergeCell ref="I264:I265"/>
    <mergeCell ref="J264:J265"/>
    <mergeCell ref="I291:J291"/>
    <mergeCell ref="K291:L291"/>
    <mergeCell ref="K264:K265"/>
    <mergeCell ref="B275:L275"/>
    <mergeCell ref="B276:L276"/>
    <mergeCell ref="B277:B278"/>
    <mergeCell ref="C277:C278"/>
    <mergeCell ref="D277:D278"/>
    <mergeCell ref="E277:F277"/>
    <mergeCell ref="G277:H277"/>
    <mergeCell ref="I277:J277"/>
    <mergeCell ref="K277:L277"/>
    <mergeCell ref="E293:F293"/>
    <mergeCell ref="G293:H293"/>
    <mergeCell ref="I293:J293"/>
    <mergeCell ref="K293:L293"/>
    <mergeCell ref="M293:N293"/>
    <mergeCell ref="B137:L137"/>
    <mergeCell ref="H139:L139"/>
    <mergeCell ref="B140:L140"/>
    <mergeCell ref="B141:B144"/>
    <mergeCell ref="C141:D141"/>
    <mergeCell ref="M291:N291"/>
    <mergeCell ref="E292:F292"/>
    <mergeCell ref="G292:H292"/>
    <mergeCell ref="I292:J292"/>
    <mergeCell ref="K292:L292"/>
    <mergeCell ref="M292:N292"/>
    <mergeCell ref="B287:N287"/>
    <mergeCell ref="J289:N289"/>
    <mergeCell ref="B290:N290"/>
    <mergeCell ref="B291:B294"/>
    <mergeCell ref="C291:C294"/>
    <mergeCell ref="D291:D294"/>
    <mergeCell ref="E291:F291"/>
    <mergeCell ref="G291:H291"/>
    <mergeCell ref="C143:D143"/>
    <mergeCell ref="E143:F143"/>
    <mergeCell ref="G143:H143"/>
    <mergeCell ref="I143:J143"/>
    <mergeCell ref="K143:L143"/>
    <mergeCell ref="E141:F141"/>
    <mergeCell ref="G141:H141"/>
    <mergeCell ref="I141:J141"/>
    <mergeCell ref="K141:L141"/>
    <mergeCell ref="C142:D142"/>
    <mergeCell ref="E142:F142"/>
    <mergeCell ref="G142:H142"/>
    <mergeCell ref="I142:J142"/>
    <mergeCell ref="K142:L14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4"/>
  <sheetViews>
    <sheetView tabSelected="1" topLeftCell="A73" workbookViewId="0">
      <selection activeCell="Q92" sqref="Q92"/>
    </sheetView>
  </sheetViews>
  <sheetFormatPr defaultRowHeight="15"/>
  <sheetData>
    <row r="1" spans="1:12" s="2" customFormat="1" ht="18.75" customHeight="1">
      <c r="A1" s="217" t="s">
        <v>125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</row>
    <row r="2" spans="1:12" s="2" customFormat="1" ht="18.75" customHeight="1">
      <c r="A2" s="217" t="s">
        <v>285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</row>
    <row r="3" spans="1:12" s="2" customFormat="1" ht="15.75" customHeight="1">
      <c r="A3" s="217" t="s">
        <v>286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</row>
    <row r="4" spans="1:12" s="2" customFormat="1" ht="12.75" customHeight="1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</row>
    <row r="5" spans="1:12" s="2" customFormat="1" ht="48" customHeight="1">
      <c r="A5" s="265" t="s">
        <v>17</v>
      </c>
      <c r="B5" s="266" t="s">
        <v>3</v>
      </c>
      <c r="C5" s="266" t="s">
        <v>15</v>
      </c>
      <c r="D5" s="266" t="s">
        <v>2</v>
      </c>
      <c r="E5" s="266" t="s">
        <v>25</v>
      </c>
      <c r="F5" s="266" t="s">
        <v>30</v>
      </c>
      <c r="G5" s="266"/>
      <c r="H5" s="266"/>
      <c r="I5" s="266"/>
      <c r="J5" s="266" t="s">
        <v>11</v>
      </c>
      <c r="K5" s="266" t="s">
        <v>12</v>
      </c>
      <c r="L5" s="266" t="s">
        <v>18</v>
      </c>
    </row>
    <row r="6" spans="1:12" s="2" customFormat="1" ht="15" customHeight="1">
      <c r="A6" s="265"/>
      <c r="B6" s="266"/>
      <c r="C6" s="266"/>
      <c r="D6" s="266"/>
      <c r="E6" s="266"/>
      <c r="F6" s="60" t="s">
        <v>4</v>
      </c>
      <c r="G6" s="60" t="s">
        <v>5</v>
      </c>
      <c r="H6" s="60" t="s">
        <v>6</v>
      </c>
      <c r="I6" s="60" t="s">
        <v>7</v>
      </c>
      <c r="J6" s="266"/>
      <c r="K6" s="266"/>
      <c r="L6" s="266"/>
    </row>
    <row r="7" spans="1:12" s="2" customFormat="1" ht="20.25" customHeight="1">
      <c r="A7" s="5">
        <v>1</v>
      </c>
      <c r="B7" s="3" t="s">
        <v>9</v>
      </c>
      <c r="C7" s="4" t="s">
        <v>287</v>
      </c>
      <c r="D7" s="4">
        <v>27</v>
      </c>
      <c r="E7" s="4">
        <v>25</v>
      </c>
      <c r="F7" s="4">
        <v>1</v>
      </c>
      <c r="G7" s="4">
        <v>7</v>
      </c>
      <c r="H7" s="4">
        <v>9</v>
      </c>
      <c r="I7" s="4">
        <v>8</v>
      </c>
      <c r="J7" s="4">
        <f>100*F7/E7</f>
        <v>4</v>
      </c>
      <c r="K7" s="4">
        <f>100*(H7+I7)/E7</f>
        <v>68</v>
      </c>
      <c r="L7" s="4">
        <v>3</v>
      </c>
    </row>
    <row r="8" spans="1:12" s="2" customFormat="1" ht="22.5" customHeight="1">
      <c r="A8" s="5">
        <v>2</v>
      </c>
      <c r="B8" s="3" t="s">
        <v>9</v>
      </c>
      <c r="C8" s="4" t="s">
        <v>288</v>
      </c>
      <c r="D8" s="4">
        <v>22</v>
      </c>
      <c r="E8" s="4">
        <v>21</v>
      </c>
      <c r="F8" s="4">
        <v>2</v>
      </c>
      <c r="G8" s="4">
        <v>7</v>
      </c>
      <c r="H8" s="4">
        <v>5</v>
      </c>
      <c r="I8" s="4">
        <v>7</v>
      </c>
      <c r="J8" s="4">
        <f>100*F8/E8</f>
        <v>9.5238095238095237</v>
      </c>
      <c r="K8" s="4">
        <f>100*(H8+I8)/E8</f>
        <v>57.142857142857146</v>
      </c>
      <c r="L8" s="4">
        <v>5</v>
      </c>
    </row>
    <row r="9" spans="1:12" s="2" customFormat="1" ht="21" customHeight="1">
      <c r="A9" s="5">
        <v>3</v>
      </c>
      <c r="B9" s="3" t="s">
        <v>9</v>
      </c>
      <c r="C9" s="4" t="s">
        <v>289</v>
      </c>
      <c r="D9" s="4">
        <v>26</v>
      </c>
      <c r="E9" s="4">
        <v>24</v>
      </c>
      <c r="F9" s="4">
        <v>2</v>
      </c>
      <c r="G9" s="4">
        <v>4</v>
      </c>
      <c r="H9" s="4">
        <v>15</v>
      </c>
      <c r="I9" s="4">
        <v>3</v>
      </c>
      <c r="J9" s="4">
        <f t="shared" ref="J9:J24" si="0">100*F9/E9</f>
        <v>8.3333333333333339</v>
      </c>
      <c r="K9" s="4">
        <f>100*(H9+I9)/E9</f>
        <v>75</v>
      </c>
      <c r="L9" s="4">
        <v>4</v>
      </c>
    </row>
    <row r="10" spans="1:12" s="2" customFormat="1" ht="27.75" customHeight="1">
      <c r="A10" s="5">
        <v>4</v>
      </c>
      <c r="B10" s="3" t="s">
        <v>203</v>
      </c>
      <c r="C10" s="4">
        <v>4</v>
      </c>
      <c r="D10" s="4">
        <v>3</v>
      </c>
      <c r="E10" s="4">
        <v>3</v>
      </c>
      <c r="F10" s="4">
        <v>0</v>
      </c>
      <c r="G10" s="4">
        <v>2</v>
      </c>
      <c r="H10" s="4">
        <v>1</v>
      </c>
      <c r="I10" s="4">
        <v>0</v>
      </c>
      <c r="J10" s="4">
        <f t="shared" si="0"/>
        <v>0</v>
      </c>
      <c r="K10" s="4">
        <f t="shared" ref="K10:K25" si="1">100*(H10+I10)/E10</f>
        <v>33.333333333333336</v>
      </c>
      <c r="L10" s="4">
        <v>1</v>
      </c>
    </row>
    <row r="11" spans="1:12" s="2" customFormat="1" ht="27" customHeight="1">
      <c r="A11" s="5">
        <v>5</v>
      </c>
      <c r="B11" s="3" t="s">
        <v>187</v>
      </c>
      <c r="C11" s="4">
        <v>4</v>
      </c>
      <c r="D11" s="4">
        <v>3</v>
      </c>
      <c r="E11" s="4">
        <v>2</v>
      </c>
      <c r="F11" s="4">
        <v>0</v>
      </c>
      <c r="G11" s="4">
        <v>0</v>
      </c>
      <c r="H11" s="4">
        <v>0</v>
      </c>
      <c r="I11" s="4">
        <v>2</v>
      </c>
      <c r="J11" s="4">
        <f t="shared" si="0"/>
        <v>0</v>
      </c>
      <c r="K11" s="4">
        <f t="shared" si="1"/>
        <v>100</v>
      </c>
      <c r="L11" s="4">
        <v>0</v>
      </c>
    </row>
    <row r="12" spans="1:12" s="2" customFormat="1" ht="17.25" customHeight="1">
      <c r="A12" s="5">
        <v>6</v>
      </c>
      <c r="B12" s="3" t="s">
        <v>8</v>
      </c>
      <c r="C12" s="4">
        <v>4</v>
      </c>
      <c r="D12" s="4">
        <v>14</v>
      </c>
      <c r="E12" s="4">
        <v>13</v>
      </c>
      <c r="F12" s="4">
        <v>3</v>
      </c>
      <c r="G12" s="4">
        <v>7</v>
      </c>
      <c r="H12" s="4">
        <v>3</v>
      </c>
      <c r="I12" s="4">
        <v>0</v>
      </c>
      <c r="J12" s="4">
        <f t="shared" si="0"/>
        <v>23.076923076923077</v>
      </c>
      <c r="K12" s="4">
        <f t="shared" si="1"/>
        <v>23.076923076923077</v>
      </c>
      <c r="L12" s="4">
        <v>3</v>
      </c>
    </row>
    <row r="13" spans="1:12" s="2" customFormat="1" ht="27" customHeight="1">
      <c r="A13" s="5">
        <v>7</v>
      </c>
      <c r="B13" s="3" t="s">
        <v>188</v>
      </c>
      <c r="C13" s="4">
        <v>4</v>
      </c>
      <c r="D13" s="4">
        <v>3</v>
      </c>
      <c r="E13" s="4">
        <v>3</v>
      </c>
      <c r="F13" s="4">
        <v>0</v>
      </c>
      <c r="G13" s="4">
        <v>2</v>
      </c>
      <c r="H13" s="4">
        <v>0</v>
      </c>
      <c r="I13" s="4">
        <v>1</v>
      </c>
      <c r="J13" s="4">
        <f t="shared" si="0"/>
        <v>0</v>
      </c>
      <c r="K13" s="4">
        <f t="shared" si="1"/>
        <v>33.333333333333336</v>
      </c>
      <c r="L13" s="4">
        <v>0</v>
      </c>
    </row>
    <row r="14" spans="1:12" s="2" customFormat="1" ht="18.75" customHeight="1">
      <c r="A14" s="5">
        <v>8</v>
      </c>
      <c r="B14" s="3" t="s">
        <v>13</v>
      </c>
      <c r="C14" s="4" t="s">
        <v>290</v>
      </c>
      <c r="D14" s="4">
        <v>15</v>
      </c>
      <c r="E14" s="4">
        <v>13</v>
      </c>
      <c r="F14" s="4">
        <v>3</v>
      </c>
      <c r="G14" s="4">
        <v>4</v>
      </c>
      <c r="H14" s="4">
        <v>1</v>
      </c>
      <c r="I14" s="4">
        <v>5</v>
      </c>
      <c r="J14" s="4">
        <f t="shared" si="0"/>
        <v>23.076923076923077</v>
      </c>
      <c r="K14" s="4">
        <f t="shared" si="1"/>
        <v>46.153846153846153</v>
      </c>
      <c r="L14" s="4">
        <v>3</v>
      </c>
    </row>
    <row r="15" spans="1:12" s="2" customFormat="1" ht="18.75" customHeight="1">
      <c r="A15" s="5">
        <v>9</v>
      </c>
      <c r="B15" s="3" t="s">
        <v>13</v>
      </c>
      <c r="C15" s="4" t="s">
        <v>291</v>
      </c>
      <c r="D15" s="4">
        <v>15</v>
      </c>
      <c r="E15" s="4">
        <v>12</v>
      </c>
      <c r="F15" s="4">
        <v>3</v>
      </c>
      <c r="G15" s="4">
        <v>1</v>
      </c>
      <c r="H15" s="4">
        <v>1</v>
      </c>
      <c r="I15" s="4">
        <v>7</v>
      </c>
      <c r="J15" s="4">
        <f t="shared" si="0"/>
        <v>25</v>
      </c>
      <c r="K15" s="4">
        <f>100*(H15+I15)/E15</f>
        <v>66.666666666666671</v>
      </c>
      <c r="L15" s="4">
        <v>3</v>
      </c>
    </row>
    <row r="16" spans="1:12" s="2" customFormat="1" ht="27" customHeight="1">
      <c r="A16" s="5">
        <v>10</v>
      </c>
      <c r="B16" s="3" t="s">
        <v>292</v>
      </c>
      <c r="C16" s="4">
        <v>4</v>
      </c>
      <c r="D16" s="4">
        <v>4</v>
      </c>
      <c r="E16" s="4">
        <v>3</v>
      </c>
      <c r="F16" s="4">
        <v>0</v>
      </c>
      <c r="G16" s="4">
        <v>3</v>
      </c>
      <c r="H16" s="4">
        <v>0</v>
      </c>
      <c r="I16" s="4">
        <v>0</v>
      </c>
      <c r="J16" s="4">
        <f t="shared" si="0"/>
        <v>0</v>
      </c>
      <c r="K16" s="4">
        <f>100*(H16+I16)/E16</f>
        <v>0</v>
      </c>
      <c r="L16" s="4">
        <v>2</v>
      </c>
    </row>
    <row r="17" spans="1:18" s="2" customFormat="1" ht="17.25" customHeight="1">
      <c r="A17" s="5">
        <v>11</v>
      </c>
      <c r="B17" s="3" t="s">
        <v>0</v>
      </c>
      <c r="C17" s="4">
        <v>4</v>
      </c>
      <c r="D17" s="4">
        <v>9</v>
      </c>
      <c r="E17" s="4">
        <v>8</v>
      </c>
      <c r="F17" s="4">
        <v>2</v>
      </c>
      <c r="G17" s="4">
        <v>4</v>
      </c>
      <c r="H17" s="4"/>
      <c r="I17" s="4">
        <v>2</v>
      </c>
      <c r="J17" s="4">
        <f t="shared" si="0"/>
        <v>25</v>
      </c>
      <c r="K17" s="4">
        <f t="shared" si="1"/>
        <v>25</v>
      </c>
      <c r="L17" s="4">
        <v>2</v>
      </c>
    </row>
    <row r="18" spans="1:18" s="2" customFormat="1" ht="30.75" customHeight="1">
      <c r="A18" s="5">
        <v>12</v>
      </c>
      <c r="B18" s="3" t="s">
        <v>293</v>
      </c>
      <c r="C18" s="4">
        <v>4</v>
      </c>
      <c r="D18" s="4">
        <v>1</v>
      </c>
      <c r="E18" s="4">
        <v>1</v>
      </c>
      <c r="F18" s="4">
        <v>0</v>
      </c>
      <c r="G18" s="4">
        <v>0</v>
      </c>
      <c r="H18" s="4">
        <v>1</v>
      </c>
      <c r="I18" s="4">
        <v>0</v>
      </c>
      <c r="J18" s="4">
        <f t="shared" si="0"/>
        <v>0</v>
      </c>
      <c r="K18" s="4">
        <f t="shared" si="1"/>
        <v>100</v>
      </c>
      <c r="L18" s="4">
        <v>0</v>
      </c>
    </row>
    <row r="19" spans="1:18" s="2" customFormat="1" ht="16.5" customHeight="1">
      <c r="A19" s="5">
        <v>13</v>
      </c>
      <c r="B19" s="3" t="s">
        <v>16</v>
      </c>
      <c r="C19" s="4">
        <v>4</v>
      </c>
      <c r="D19" s="4">
        <v>4</v>
      </c>
      <c r="E19" s="4">
        <v>4</v>
      </c>
      <c r="F19" s="4">
        <v>0</v>
      </c>
      <c r="G19" s="4">
        <v>1</v>
      </c>
      <c r="H19" s="4">
        <v>2</v>
      </c>
      <c r="I19" s="4">
        <v>1</v>
      </c>
      <c r="J19" s="4">
        <f t="shared" si="0"/>
        <v>0</v>
      </c>
      <c r="K19" s="4">
        <f t="shared" si="1"/>
        <v>75</v>
      </c>
      <c r="L19" s="4">
        <v>0</v>
      </c>
    </row>
    <row r="20" spans="1:18" s="2" customFormat="1" ht="31.5" customHeight="1">
      <c r="A20" s="5">
        <v>14</v>
      </c>
      <c r="B20" s="3" t="s">
        <v>294</v>
      </c>
      <c r="C20" s="4">
        <v>4</v>
      </c>
      <c r="D20" s="4">
        <v>4</v>
      </c>
      <c r="E20" s="4">
        <v>4</v>
      </c>
      <c r="F20" s="4">
        <v>1</v>
      </c>
      <c r="G20" s="4">
        <v>2</v>
      </c>
      <c r="H20" s="4">
        <v>1</v>
      </c>
      <c r="I20" s="4">
        <v>0</v>
      </c>
      <c r="J20" s="4">
        <f t="shared" si="0"/>
        <v>25</v>
      </c>
      <c r="K20" s="4">
        <f t="shared" si="1"/>
        <v>25</v>
      </c>
      <c r="L20" s="4">
        <v>1</v>
      </c>
    </row>
    <row r="21" spans="1:18" s="2" customFormat="1" ht="19.5" customHeight="1">
      <c r="A21" s="5">
        <v>15</v>
      </c>
      <c r="B21" s="3" t="s">
        <v>1</v>
      </c>
      <c r="C21" s="4">
        <v>4</v>
      </c>
      <c r="D21" s="4">
        <v>6</v>
      </c>
      <c r="E21" s="4">
        <v>6</v>
      </c>
      <c r="F21" s="4">
        <v>2</v>
      </c>
      <c r="G21" s="4">
        <v>3</v>
      </c>
      <c r="H21" s="4">
        <v>0</v>
      </c>
      <c r="I21" s="4">
        <v>1</v>
      </c>
      <c r="J21" s="4">
        <f t="shared" si="0"/>
        <v>33.333333333333336</v>
      </c>
      <c r="K21" s="4">
        <f t="shared" si="1"/>
        <v>16.666666666666668</v>
      </c>
      <c r="L21" s="4">
        <v>2</v>
      </c>
    </row>
    <row r="22" spans="1:18" s="2" customFormat="1" ht="38.25">
      <c r="A22" s="5">
        <v>16</v>
      </c>
      <c r="B22" s="3" t="s">
        <v>19</v>
      </c>
      <c r="C22" s="4">
        <v>4</v>
      </c>
      <c r="D22" s="4">
        <v>4</v>
      </c>
      <c r="E22" s="4">
        <v>4</v>
      </c>
      <c r="F22" s="4">
        <v>0</v>
      </c>
      <c r="G22" s="4">
        <v>2</v>
      </c>
      <c r="H22" s="4">
        <v>1</v>
      </c>
      <c r="I22" s="4">
        <v>1</v>
      </c>
      <c r="J22" s="4">
        <v>0</v>
      </c>
      <c r="K22" s="4">
        <f t="shared" si="1"/>
        <v>50</v>
      </c>
      <c r="L22" s="4">
        <v>1</v>
      </c>
    </row>
    <row r="23" spans="1:18" s="2" customFormat="1" ht="19.5" customHeight="1">
      <c r="A23" s="5">
        <v>17</v>
      </c>
      <c r="B23" s="3" t="s">
        <v>14</v>
      </c>
      <c r="C23" s="4">
        <v>4</v>
      </c>
      <c r="D23" s="4">
        <v>5</v>
      </c>
      <c r="E23" s="4">
        <v>4</v>
      </c>
      <c r="F23" s="4">
        <v>1</v>
      </c>
      <c r="G23" s="4">
        <v>3</v>
      </c>
      <c r="H23" s="4">
        <v>0</v>
      </c>
      <c r="I23" s="4">
        <v>0</v>
      </c>
      <c r="J23" s="4">
        <f t="shared" si="0"/>
        <v>25</v>
      </c>
      <c r="K23" s="4">
        <f t="shared" si="1"/>
        <v>0</v>
      </c>
      <c r="L23" s="4">
        <v>1</v>
      </c>
    </row>
    <row r="24" spans="1:18" s="2" customFormat="1" ht="20.25" customHeight="1">
      <c r="A24" s="5">
        <v>18</v>
      </c>
      <c r="B24" s="3" t="s">
        <v>190</v>
      </c>
      <c r="C24" s="4">
        <v>4</v>
      </c>
      <c r="D24" s="4">
        <v>5</v>
      </c>
      <c r="E24" s="4">
        <v>4</v>
      </c>
      <c r="F24" s="4">
        <v>0</v>
      </c>
      <c r="G24" s="4">
        <v>3</v>
      </c>
      <c r="H24" s="4">
        <v>1</v>
      </c>
      <c r="I24" s="4">
        <v>0</v>
      </c>
      <c r="J24" s="4">
        <f t="shared" si="0"/>
        <v>0</v>
      </c>
      <c r="K24" s="4">
        <f t="shared" si="1"/>
        <v>25</v>
      </c>
      <c r="L24" s="4">
        <v>0</v>
      </c>
    </row>
    <row r="25" spans="1:18" s="2" customFormat="1" ht="15.75">
      <c r="A25" s="3"/>
      <c r="B25" s="58" t="s">
        <v>113</v>
      </c>
      <c r="C25" s="106"/>
      <c r="D25" s="106">
        <f>SUM(D7:D24)</f>
        <v>170</v>
      </c>
      <c r="E25" s="106">
        <f t="shared" ref="E25:L25" si="2">SUM(E7:E24)</f>
        <v>154</v>
      </c>
      <c r="F25" s="106">
        <f t="shared" si="2"/>
        <v>20</v>
      </c>
      <c r="G25" s="106">
        <f t="shared" si="2"/>
        <v>55</v>
      </c>
      <c r="H25" s="106">
        <f t="shared" si="2"/>
        <v>41</v>
      </c>
      <c r="I25" s="106">
        <f t="shared" si="2"/>
        <v>38</v>
      </c>
      <c r="J25" s="106">
        <v>13</v>
      </c>
      <c r="K25" s="106">
        <f t="shared" si="1"/>
        <v>51.298701298701296</v>
      </c>
      <c r="L25" s="106">
        <f t="shared" si="2"/>
        <v>31</v>
      </c>
    </row>
    <row r="27" spans="1:18" s="2" customFormat="1" ht="15" customHeight="1">
      <c r="A27" s="217" t="s">
        <v>176</v>
      </c>
      <c r="B27" s="218"/>
      <c r="C27" s="218"/>
      <c r="D27" s="218"/>
      <c r="E27" s="218"/>
      <c r="F27" s="218"/>
      <c r="G27" s="218"/>
      <c r="H27" s="218"/>
      <c r="I27" s="218"/>
      <c r="J27" s="218"/>
      <c r="K27" s="218"/>
      <c r="L27" s="218"/>
      <c r="M27" s="218"/>
      <c r="N27" s="218"/>
      <c r="O27" s="218"/>
      <c r="P27" s="218"/>
      <c r="Q27" s="218"/>
      <c r="R27" s="218"/>
    </row>
    <row r="28" spans="1:18" s="2" customFormat="1" ht="15" customHeight="1">
      <c r="A28" s="217" t="s">
        <v>285</v>
      </c>
      <c r="B28" s="218"/>
      <c r="C28" s="218"/>
      <c r="D28" s="218"/>
      <c r="E28" s="218"/>
      <c r="F28" s="218"/>
      <c r="G28" s="218"/>
      <c r="H28" s="218"/>
      <c r="I28" s="218"/>
      <c r="J28" s="218"/>
      <c r="K28" s="218"/>
      <c r="L28" s="218"/>
      <c r="M28" s="218"/>
      <c r="N28" s="218"/>
      <c r="O28" s="218"/>
      <c r="P28" s="218"/>
      <c r="Q28" s="218"/>
      <c r="R28" s="218"/>
    </row>
    <row r="29" spans="1:18" s="2" customFormat="1" ht="15" customHeight="1">
      <c r="A29" s="217" t="s">
        <v>295</v>
      </c>
      <c r="B29" s="218"/>
      <c r="C29" s="218"/>
      <c r="D29" s="218"/>
      <c r="E29" s="218"/>
      <c r="F29" s="218"/>
      <c r="G29" s="218"/>
      <c r="H29" s="218"/>
      <c r="I29" s="218"/>
      <c r="J29" s="218"/>
      <c r="K29" s="218"/>
      <c r="L29" s="218"/>
      <c r="M29" s="218"/>
      <c r="N29" s="218"/>
      <c r="O29" s="218"/>
      <c r="P29" s="218"/>
      <c r="Q29" s="218"/>
      <c r="R29" s="218"/>
    </row>
    <row r="30" spans="1:18" s="2" customFormat="1" ht="12.75" customHeight="1">
      <c r="A30" s="219" t="s">
        <v>179</v>
      </c>
      <c r="B30" s="219" t="s">
        <v>3</v>
      </c>
      <c r="C30" s="219" t="s">
        <v>15</v>
      </c>
      <c r="D30" s="219" t="s">
        <v>2</v>
      </c>
      <c r="E30" s="219" t="s">
        <v>25</v>
      </c>
      <c r="F30" s="222" t="s">
        <v>180</v>
      </c>
      <c r="G30" s="222"/>
      <c r="H30" s="222"/>
      <c r="I30" s="222"/>
      <c r="J30" s="222"/>
      <c r="K30" s="222"/>
      <c r="L30" s="223" t="s">
        <v>181</v>
      </c>
      <c r="M30" s="224"/>
      <c r="N30" s="224"/>
      <c r="O30" s="224"/>
      <c r="P30" s="224"/>
      <c r="Q30" s="225"/>
      <c r="R30" s="106"/>
    </row>
    <row r="31" spans="1:18" s="2" customFormat="1" ht="41.25" customHeight="1">
      <c r="A31" s="220"/>
      <c r="B31" s="220"/>
      <c r="C31" s="220"/>
      <c r="D31" s="220"/>
      <c r="E31" s="220"/>
      <c r="F31" s="232" t="s">
        <v>182</v>
      </c>
      <c r="G31" s="232"/>
      <c r="H31" s="232"/>
      <c r="I31" s="232"/>
      <c r="J31" s="232" t="s">
        <v>183</v>
      </c>
      <c r="K31" s="232" t="s">
        <v>184</v>
      </c>
      <c r="L31" s="232" t="s">
        <v>185</v>
      </c>
      <c r="M31" s="232"/>
      <c r="N31" s="232"/>
      <c r="O31" s="232"/>
      <c r="P31" s="232" t="s">
        <v>183</v>
      </c>
      <c r="Q31" s="232" t="s">
        <v>12</v>
      </c>
      <c r="R31" s="232" t="s">
        <v>18</v>
      </c>
    </row>
    <row r="32" spans="1:18" s="2" customFormat="1" ht="13.5" customHeight="1">
      <c r="A32" s="221"/>
      <c r="B32" s="221"/>
      <c r="C32" s="221"/>
      <c r="D32" s="221"/>
      <c r="E32" s="221"/>
      <c r="F32" s="106" t="s">
        <v>4</v>
      </c>
      <c r="G32" s="106" t="s">
        <v>5</v>
      </c>
      <c r="H32" s="106" t="s">
        <v>6</v>
      </c>
      <c r="I32" s="106" t="s">
        <v>7</v>
      </c>
      <c r="J32" s="232"/>
      <c r="K32" s="232"/>
      <c r="L32" s="106" t="s">
        <v>4</v>
      </c>
      <c r="M32" s="106" t="s">
        <v>5</v>
      </c>
      <c r="N32" s="106" t="s">
        <v>6</v>
      </c>
      <c r="O32" s="106" t="s">
        <v>7</v>
      </c>
      <c r="P32" s="232"/>
      <c r="Q32" s="232"/>
      <c r="R32" s="232"/>
    </row>
    <row r="33" spans="1:18" s="2" customFormat="1" ht="23.25" customHeight="1">
      <c r="A33" s="5">
        <v>1</v>
      </c>
      <c r="B33" s="3" t="s">
        <v>9</v>
      </c>
      <c r="C33" s="3" t="s">
        <v>296</v>
      </c>
      <c r="D33" s="3">
        <v>27</v>
      </c>
      <c r="E33" s="3">
        <v>26</v>
      </c>
      <c r="F33" s="3">
        <v>1</v>
      </c>
      <c r="G33" s="3">
        <v>8</v>
      </c>
      <c r="H33" s="3">
        <v>13</v>
      </c>
      <c r="I33" s="3">
        <v>4</v>
      </c>
      <c r="J33" s="3">
        <f>100*(F33/E33)</f>
        <v>3.8461538461538463</v>
      </c>
      <c r="K33" s="3">
        <f>100*(H33+I33)/E33</f>
        <v>65.384615384615387</v>
      </c>
      <c r="L33" s="179">
        <v>0</v>
      </c>
      <c r="M33" s="179">
        <v>6</v>
      </c>
      <c r="N33" s="179">
        <v>12</v>
      </c>
      <c r="O33" s="179">
        <v>8</v>
      </c>
      <c r="P33" s="61">
        <f>100*(L33/E33)</f>
        <v>0</v>
      </c>
      <c r="Q33" s="61">
        <f>100*(N33+O33)/E33</f>
        <v>76.92307692307692</v>
      </c>
      <c r="R33" s="3">
        <v>3</v>
      </c>
    </row>
    <row r="34" spans="1:18" s="2" customFormat="1" ht="24" customHeight="1">
      <c r="A34" s="5">
        <v>2</v>
      </c>
      <c r="B34" s="3" t="s">
        <v>9</v>
      </c>
      <c r="C34" s="3" t="s">
        <v>297</v>
      </c>
      <c r="D34" s="3">
        <v>22</v>
      </c>
      <c r="E34" s="3">
        <v>21</v>
      </c>
      <c r="F34" s="3">
        <v>3</v>
      </c>
      <c r="G34" s="3">
        <v>6</v>
      </c>
      <c r="H34" s="3">
        <v>11</v>
      </c>
      <c r="I34" s="3">
        <v>1</v>
      </c>
      <c r="J34" s="3">
        <f>100*(F34/E34)</f>
        <v>14.285714285714285</v>
      </c>
      <c r="K34" s="3">
        <f t="shared" ref="K34:K50" si="3">100*(H34+I34)/E34</f>
        <v>57.142857142857146</v>
      </c>
      <c r="L34" s="179">
        <v>4</v>
      </c>
      <c r="M34" s="179">
        <v>3</v>
      </c>
      <c r="N34" s="179">
        <v>11</v>
      </c>
      <c r="O34" s="179">
        <v>3</v>
      </c>
      <c r="P34" s="61">
        <f t="shared" ref="P34:P50" si="4">100*(L34/E34)</f>
        <v>19.047619047619047</v>
      </c>
      <c r="Q34" s="61">
        <f t="shared" ref="Q34:Q50" si="5">100*(N34+O34)/E34</f>
        <v>66.666666666666671</v>
      </c>
      <c r="R34" s="3">
        <v>6</v>
      </c>
    </row>
    <row r="35" spans="1:18" s="2" customFormat="1" ht="24" customHeight="1">
      <c r="A35" s="5">
        <v>3</v>
      </c>
      <c r="B35" s="3" t="s">
        <v>9</v>
      </c>
      <c r="C35" s="3" t="s">
        <v>289</v>
      </c>
      <c r="D35" s="3">
        <v>26</v>
      </c>
      <c r="E35" s="3">
        <v>25</v>
      </c>
      <c r="F35" s="3">
        <v>3</v>
      </c>
      <c r="G35" s="3">
        <v>9</v>
      </c>
      <c r="H35" s="3">
        <v>9</v>
      </c>
      <c r="I35" s="3">
        <v>4</v>
      </c>
      <c r="J35" s="3">
        <f>100*(F35/E35)</f>
        <v>12</v>
      </c>
      <c r="K35" s="3">
        <f t="shared" si="3"/>
        <v>52</v>
      </c>
      <c r="L35" s="179">
        <v>2</v>
      </c>
      <c r="M35" s="179">
        <v>1</v>
      </c>
      <c r="N35" s="179">
        <v>7</v>
      </c>
      <c r="O35" s="179">
        <v>15</v>
      </c>
      <c r="P35" s="61">
        <f t="shared" si="4"/>
        <v>8</v>
      </c>
      <c r="Q35" s="61">
        <f t="shared" si="5"/>
        <v>88</v>
      </c>
      <c r="R35" s="3">
        <v>5</v>
      </c>
    </row>
    <row r="36" spans="1:18" s="2" customFormat="1" ht="89.25">
      <c r="A36" s="5">
        <v>4</v>
      </c>
      <c r="B36" s="3" t="s">
        <v>203</v>
      </c>
      <c r="C36" s="3">
        <v>4</v>
      </c>
      <c r="D36" s="3">
        <v>3</v>
      </c>
      <c r="E36" s="3">
        <v>3</v>
      </c>
      <c r="F36" s="3">
        <v>0</v>
      </c>
      <c r="G36" s="3">
        <v>2</v>
      </c>
      <c r="H36" s="3">
        <v>1</v>
      </c>
      <c r="I36" s="3">
        <v>0</v>
      </c>
      <c r="J36" s="3">
        <v>0</v>
      </c>
      <c r="K36" s="3">
        <v>33.333333333333336</v>
      </c>
      <c r="L36" s="179">
        <v>0</v>
      </c>
      <c r="M36" s="179">
        <v>0</v>
      </c>
      <c r="N36" s="179">
        <v>2</v>
      </c>
      <c r="O36" s="179">
        <v>1</v>
      </c>
      <c r="P36" s="61">
        <v>0</v>
      </c>
      <c r="Q36" s="61">
        <v>100</v>
      </c>
      <c r="R36" s="3">
        <v>1</v>
      </c>
    </row>
    <row r="37" spans="1:18" s="2" customFormat="1" ht="89.25">
      <c r="A37" s="5">
        <v>5</v>
      </c>
      <c r="B37" s="3" t="s">
        <v>187</v>
      </c>
      <c r="C37" s="3">
        <v>4</v>
      </c>
      <c r="D37" s="3">
        <v>3</v>
      </c>
      <c r="E37" s="3">
        <v>2</v>
      </c>
      <c r="F37" s="3">
        <v>0</v>
      </c>
      <c r="G37" s="3">
        <v>0</v>
      </c>
      <c r="H37" s="3">
        <v>1</v>
      </c>
      <c r="I37" s="3">
        <v>1</v>
      </c>
      <c r="J37" s="3">
        <f t="shared" ref="J37:J42" si="6">100*(F37/E37)</f>
        <v>0</v>
      </c>
      <c r="K37" s="3">
        <f t="shared" si="3"/>
        <v>100</v>
      </c>
      <c r="L37" s="179">
        <v>0</v>
      </c>
      <c r="M37" s="179">
        <v>0</v>
      </c>
      <c r="N37" s="179">
        <v>1</v>
      </c>
      <c r="O37" s="179">
        <v>1</v>
      </c>
      <c r="P37" s="61">
        <f t="shared" si="4"/>
        <v>0</v>
      </c>
      <c r="Q37" s="61">
        <f t="shared" si="5"/>
        <v>100</v>
      </c>
      <c r="R37" s="3">
        <v>0</v>
      </c>
    </row>
    <row r="38" spans="1:18" s="2" customFormat="1" ht="17.25" customHeight="1">
      <c r="A38" s="5">
        <v>6</v>
      </c>
      <c r="B38" s="3" t="s">
        <v>8</v>
      </c>
      <c r="C38" s="3">
        <v>4</v>
      </c>
      <c r="D38" s="3">
        <v>14</v>
      </c>
      <c r="E38" s="3">
        <v>13</v>
      </c>
      <c r="F38" s="3">
        <v>2</v>
      </c>
      <c r="G38" s="3">
        <v>9</v>
      </c>
      <c r="H38" s="3">
        <v>2</v>
      </c>
      <c r="I38" s="3">
        <v>0</v>
      </c>
      <c r="J38" s="3">
        <f t="shared" si="6"/>
        <v>15.384615384615385</v>
      </c>
      <c r="K38" s="3">
        <f t="shared" si="3"/>
        <v>15.384615384615385</v>
      </c>
      <c r="L38" s="179">
        <v>1</v>
      </c>
      <c r="M38" s="179">
        <v>4</v>
      </c>
      <c r="N38" s="179">
        <v>5</v>
      </c>
      <c r="O38" s="179">
        <v>3</v>
      </c>
      <c r="P38" s="61">
        <f t="shared" si="4"/>
        <v>7.6923076923076925</v>
      </c>
      <c r="Q38" s="61">
        <f t="shared" si="5"/>
        <v>61.53846153846154</v>
      </c>
      <c r="R38" s="3">
        <v>2</v>
      </c>
    </row>
    <row r="39" spans="1:18" s="2" customFormat="1" ht="28.5" customHeight="1">
      <c r="A39" s="5">
        <v>7</v>
      </c>
      <c r="B39" s="3" t="s">
        <v>188</v>
      </c>
      <c r="C39" s="3">
        <v>4</v>
      </c>
      <c r="D39" s="3">
        <v>3</v>
      </c>
      <c r="E39" s="3">
        <v>3</v>
      </c>
      <c r="F39" s="3">
        <v>0</v>
      </c>
      <c r="G39" s="3">
        <v>0</v>
      </c>
      <c r="H39" s="3">
        <v>2</v>
      </c>
      <c r="I39" s="3">
        <v>1</v>
      </c>
      <c r="J39" s="3">
        <f t="shared" si="6"/>
        <v>0</v>
      </c>
      <c r="K39" s="3">
        <f t="shared" si="3"/>
        <v>100</v>
      </c>
      <c r="L39" s="179">
        <v>0</v>
      </c>
      <c r="M39" s="179">
        <v>0</v>
      </c>
      <c r="N39" s="179">
        <v>1</v>
      </c>
      <c r="O39" s="179">
        <v>2</v>
      </c>
      <c r="P39" s="61">
        <f t="shared" si="4"/>
        <v>0</v>
      </c>
      <c r="Q39" s="61">
        <f t="shared" si="5"/>
        <v>100</v>
      </c>
      <c r="R39" s="3">
        <v>0</v>
      </c>
    </row>
    <row r="40" spans="1:18" s="2" customFormat="1" ht="21" customHeight="1">
      <c r="A40" s="5">
        <v>8</v>
      </c>
      <c r="B40" s="3" t="s">
        <v>13</v>
      </c>
      <c r="C40" s="3" t="s">
        <v>290</v>
      </c>
      <c r="D40" s="3">
        <v>15</v>
      </c>
      <c r="E40" s="3">
        <v>14</v>
      </c>
      <c r="F40" s="3">
        <v>1</v>
      </c>
      <c r="G40" s="3">
        <v>0</v>
      </c>
      <c r="H40" s="3">
        <v>11</v>
      </c>
      <c r="I40" s="3">
        <v>2</v>
      </c>
      <c r="J40" s="3">
        <f t="shared" si="6"/>
        <v>7.1428571428571423</v>
      </c>
      <c r="K40" s="3">
        <f t="shared" si="3"/>
        <v>92.857142857142861</v>
      </c>
      <c r="L40" s="179">
        <v>2</v>
      </c>
      <c r="M40" s="179">
        <v>0</v>
      </c>
      <c r="N40" s="179">
        <v>8</v>
      </c>
      <c r="O40" s="179">
        <v>4</v>
      </c>
      <c r="P40" s="61">
        <f t="shared" si="4"/>
        <v>14.285714285714285</v>
      </c>
      <c r="Q40" s="61">
        <f t="shared" si="5"/>
        <v>85.714285714285708</v>
      </c>
      <c r="R40" s="3">
        <v>2</v>
      </c>
    </row>
    <row r="41" spans="1:18" s="2" customFormat="1" ht="21" customHeight="1">
      <c r="A41" s="5">
        <v>9</v>
      </c>
      <c r="B41" s="3" t="s">
        <v>13</v>
      </c>
      <c r="C41" s="3" t="s">
        <v>291</v>
      </c>
      <c r="D41" s="3">
        <v>15</v>
      </c>
      <c r="E41" s="3">
        <v>15</v>
      </c>
      <c r="F41" s="3">
        <v>3</v>
      </c>
      <c r="G41" s="3">
        <v>0</v>
      </c>
      <c r="H41" s="3">
        <v>5</v>
      </c>
      <c r="I41" s="3">
        <v>7</v>
      </c>
      <c r="J41" s="3">
        <f t="shared" si="6"/>
        <v>20</v>
      </c>
      <c r="K41" s="3">
        <f t="shared" si="3"/>
        <v>80</v>
      </c>
      <c r="L41" s="179">
        <v>3</v>
      </c>
      <c r="M41" s="179">
        <v>1</v>
      </c>
      <c r="N41" s="179">
        <v>5</v>
      </c>
      <c r="O41" s="179">
        <v>6</v>
      </c>
      <c r="P41" s="61">
        <f t="shared" si="4"/>
        <v>20</v>
      </c>
      <c r="Q41" s="61">
        <f t="shared" si="5"/>
        <v>73.333333333333329</v>
      </c>
      <c r="R41" s="3">
        <v>3</v>
      </c>
    </row>
    <row r="42" spans="1:18" s="2" customFormat="1" ht="26.25" customHeight="1">
      <c r="A42" s="5">
        <v>10</v>
      </c>
      <c r="B42" s="3" t="s">
        <v>292</v>
      </c>
      <c r="C42" s="3">
        <v>4</v>
      </c>
      <c r="D42" s="3">
        <v>4</v>
      </c>
      <c r="E42" s="3">
        <v>3</v>
      </c>
      <c r="F42" s="3">
        <v>0</v>
      </c>
      <c r="G42" s="3">
        <v>2</v>
      </c>
      <c r="H42" s="3">
        <v>1</v>
      </c>
      <c r="I42" s="3">
        <v>0</v>
      </c>
      <c r="J42" s="3">
        <f t="shared" si="6"/>
        <v>0</v>
      </c>
      <c r="K42" s="3">
        <f t="shared" si="3"/>
        <v>33.333333333333336</v>
      </c>
      <c r="L42" s="179">
        <v>0</v>
      </c>
      <c r="M42" s="179">
        <v>3</v>
      </c>
      <c r="N42" s="179">
        <v>0</v>
      </c>
      <c r="O42" s="179">
        <v>0</v>
      </c>
      <c r="P42" s="61">
        <f t="shared" si="4"/>
        <v>0</v>
      </c>
      <c r="Q42" s="61">
        <f t="shared" si="5"/>
        <v>0</v>
      </c>
      <c r="R42" s="3">
        <v>2</v>
      </c>
    </row>
    <row r="43" spans="1:18" s="2" customFormat="1" ht="15.75" customHeight="1">
      <c r="A43" s="5">
        <v>11</v>
      </c>
      <c r="B43" s="3" t="s">
        <v>0</v>
      </c>
      <c r="C43" s="3">
        <v>4</v>
      </c>
      <c r="D43" s="3">
        <v>9</v>
      </c>
      <c r="E43" s="3">
        <v>6</v>
      </c>
      <c r="F43" s="3">
        <v>1</v>
      </c>
      <c r="G43" s="3">
        <v>2</v>
      </c>
      <c r="H43" s="3">
        <v>2</v>
      </c>
      <c r="I43" s="3">
        <v>1</v>
      </c>
      <c r="J43" s="3">
        <v>16.666666666666664</v>
      </c>
      <c r="K43" s="3">
        <v>50</v>
      </c>
      <c r="L43" s="179">
        <v>2</v>
      </c>
      <c r="M43" s="179"/>
      <c r="N43" s="179">
        <v>4</v>
      </c>
      <c r="O43" s="179"/>
      <c r="P43" s="61">
        <v>33.333333333333329</v>
      </c>
      <c r="Q43" s="61">
        <v>66.666666666666671</v>
      </c>
      <c r="R43" s="3">
        <v>1</v>
      </c>
    </row>
    <row r="44" spans="1:18" s="2" customFormat="1" ht="24" customHeight="1">
      <c r="A44" s="5">
        <v>12</v>
      </c>
      <c r="B44" s="3" t="s">
        <v>293</v>
      </c>
      <c r="C44" s="3">
        <v>4</v>
      </c>
      <c r="D44" s="3">
        <v>1</v>
      </c>
      <c r="E44" s="3">
        <v>1</v>
      </c>
      <c r="F44" s="3">
        <v>0</v>
      </c>
      <c r="G44" s="3">
        <v>0</v>
      </c>
      <c r="H44" s="3">
        <v>1</v>
      </c>
      <c r="I44" s="3">
        <v>0</v>
      </c>
      <c r="J44" s="3">
        <v>0</v>
      </c>
      <c r="K44" s="3">
        <v>100</v>
      </c>
      <c r="L44" s="179">
        <v>0</v>
      </c>
      <c r="M44" s="179">
        <v>0</v>
      </c>
      <c r="N44" s="179">
        <v>1</v>
      </c>
      <c r="O44" s="179">
        <v>0</v>
      </c>
      <c r="P44" s="61">
        <v>0</v>
      </c>
      <c r="Q44" s="61">
        <v>100</v>
      </c>
      <c r="R44" s="3">
        <v>0</v>
      </c>
    </row>
    <row r="45" spans="1:18" s="2" customFormat="1" ht="15" customHeight="1">
      <c r="A45" s="5">
        <v>13</v>
      </c>
      <c r="B45" s="3" t="s">
        <v>16</v>
      </c>
      <c r="C45" s="3">
        <v>4</v>
      </c>
      <c r="D45" s="3">
        <v>4</v>
      </c>
      <c r="E45" s="3">
        <v>4</v>
      </c>
      <c r="F45" s="3">
        <v>0</v>
      </c>
      <c r="G45" s="3">
        <v>1</v>
      </c>
      <c r="H45" s="3">
        <v>2</v>
      </c>
      <c r="I45" s="3">
        <v>1</v>
      </c>
      <c r="J45" s="3">
        <v>0</v>
      </c>
      <c r="K45" s="3">
        <v>75</v>
      </c>
      <c r="L45" s="179">
        <v>0</v>
      </c>
      <c r="M45" s="179">
        <v>0</v>
      </c>
      <c r="N45" s="179">
        <v>3</v>
      </c>
      <c r="O45" s="179">
        <v>1</v>
      </c>
      <c r="P45" s="61">
        <v>0</v>
      </c>
      <c r="Q45" s="61">
        <v>100</v>
      </c>
      <c r="R45" s="3">
        <v>0</v>
      </c>
    </row>
    <row r="46" spans="1:18" s="2" customFormat="1" ht="28.5" customHeight="1">
      <c r="A46" s="5">
        <v>14</v>
      </c>
      <c r="B46" s="3" t="s">
        <v>294</v>
      </c>
      <c r="C46" s="3">
        <v>4</v>
      </c>
      <c r="D46" s="3">
        <v>4</v>
      </c>
      <c r="E46" s="3">
        <v>3</v>
      </c>
      <c r="F46" s="3">
        <v>1</v>
      </c>
      <c r="G46" s="3">
        <v>0</v>
      </c>
      <c r="H46" s="3">
        <v>2</v>
      </c>
      <c r="I46" s="3">
        <v>0</v>
      </c>
      <c r="J46" s="3">
        <f>100*(F46/E46)</f>
        <v>33.333333333333329</v>
      </c>
      <c r="K46" s="3">
        <f t="shared" si="3"/>
        <v>66.666666666666671</v>
      </c>
      <c r="L46" s="179">
        <v>1</v>
      </c>
      <c r="M46" s="179">
        <v>0</v>
      </c>
      <c r="N46" s="179">
        <v>2</v>
      </c>
      <c r="O46" s="179">
        <v>0</v>
      </c>
      <c r="P46" s="61">
        <f t="shared" si="4"/>
        <v>33.333333333333329</v>
      </c>
      <c r="Q46" s="61">
        <f t="shared" si="5"/>
        <v>66.666666666666671</v>
      </c>
      <c r="R46" s="3">
        <v>1</v>
      </c>
    </row>
    <row r="47" spans="1:18" s="2" customFormat="1" ht="51">
      <c r="A47" s="5">
        <v>15</v>
      </c>
      <c r="B47" s="3" t="s">
        <v>1</v>
      </c>
      <c r="C47" s="3">
        <v>4</v>
      </c>
      <c r="D47" s="3">
        <v>6</v>
      </c>
      <c r="E47" s="3">
        <v>6</v>
      </c>
      <c r="F47" s="3">
        <v>0</v>
      </c>
      <c r="G47" s="3">
        <v>3</v>
      </c>
      <c r="H47" s="3">
        <v>2</v>
      </c>
      <c r="I47" s="3">
        <v>1</v>
      </c>
      <c r="J47" s="3">
        <f>100*(F47/E47)</f>
        <v>0</v>
      </c>
      <c r="K47" s="3">
        <f t="shared" si="3"/>
        <v>50</v>
      </c>
      <c r="L47" s="179">
        <v>0</v>
      </c>
      <c r="M47" s="179">
        <v>1</v>
      </c>
      <c r="N47" s="179">
        <v>3</v>
      </c>
      <c r="O47" s="179">
        <v>2</v>
      </c>
      <c r="P47" s="61">
        <f t="shared" si="4"/>
        <v>0</v>
      </c>
      <c r="Q47" s="61">
        <f t="shared" si="5"/>
        <v>83.333333333333329</v>
      </c>
      <c r="R47" s="3">
        <v>0</v>
      </c>
    </row>
    <row r="48" spans="1:18" s="2" customFormat="1" ht="15.75" customHeight="1">
      <c r="A48" s="5">
        <v>16</v>
      </c>
      <c r="B48" s="3" t="s">
        <v>19</v>
      </c>
      <c r="C48" s="3">
        <v>4</v>
      </c>
      <c r="D48" s="3">
        <v>4</v>
      </c>
      <c r="E48" s="3">
        <v>4</v>
      </c>
      <c r="F48" s="3">
        <v>0</v>
      </c>
      <c r="G48" s="3">
        <v>1</v>
      </c>
      <c r="H48" s="3">
        <v>1</v>
      </c>
      <c r="I48" s="3">
        <v>2</v>
      </c>
      <c r="J48" s="3">
        <f>100*(F48/E48)</f>
        <v>0</v>
      </c>
      <c r="K48" s="3">
        <f t="shared" si="3"/>
        <v>75</v>
      </c>
      <c r="L48" s="179">
        <v>0</v>
      </c>
      <c r="M48" s="179">
        <v>0</v>
      </c>
      <c r="N48" s="179">
        <v>2</v>
      </c>
      <c r="O48" s="179">
        <v>2</v>
      </c>
      <c r="P48" s="61">
        <v>100</v>
      </c>
      <c r="Q48" s="61">
        <f t="shared" si="5"/>
        <v>100</v>
      </c>
      <c r="R48" s="3" t="s">
        <v>298</v>
      </c>
    </row>
    <row r="49" spans="1:18" s="2" customFormat="1" ht="22.5" customHeight="1">
      <c r="A49" s="5">
        <v>17</v>
      </c>
      <c r="B49" s="3" t="s">
        <v>14</v>
      </c>
      <c r="C49" s="3">
        <v>4</v>
      </c>
      <c r="D49" s="3">
        <v>5</v>
      </c>
      <c r="E49" s="3">
        <v>4</v>
      </c>
      <c r="F49" s="3">
        <v>2</v>
      </c>
      <c r="G49" s="3">
        <v>0</v>
      </c>
      <c r="H49" s="3">
        <v>2</v>
      </c>
      <c r="I49" s="3">
        <v>0</v>
      </c>
      <c r="J49" s="3">
        <f>100*(F49/E49)</f>
        <v>50</v>
      </c>
      <c r="K49" s="3">
        <f t="shared" si="3"/>
        <v>50</v>
      </c>
      <c r="L49" s="179">
        <v>0</v>
      </c>
      <c r="M49" s="179">
        <v>1</v>
      </c>
      <c r="N49" s="179">
        <v>2</v>
      </c>
      <c r="O49" s="179">
        <v>1</v>
      </c>
      <c r="P49" s="61">
        <f t="shared" si="4"/>
        <v>0</v>
      </c>
      <c r="Q49" s="61">
        <f t="shared" si="5"/>
        <v>75</v>
      </c>
      <c r="R49" s="3">
        <v>2</v>
      </c>
    </row>
    <row r="50" spans="1:18" s="2" customFormat="1" ht="20.25" customHeight="1">
      <c r="A50" s="5">
        <v>18</v>
      </c>
      <c r="B50" s="3" t="s">
        <v>190</v>
      </c>
      <c r="C50" s="3">
        <v>4</v>
      </c>
      <c r="D50" s="3">
        <v>5</v>
      </c>
      <c r="E50" s="3">
        <v>5</v>
      </c>
      <c r="F50" s="3">
        <v>1</v>
      </c>
      <c r="G50" s="3">
        <v>4</v>
      </c>
      <c r="H50" s="3">
        <v>0</v>
      </c>
      <c r="I50" s="3">
        <v>0</v>
      </c>
      <c r="J50" s="3">
        <f>100*(F50/E50)</f>
        <v>20</v>
      </c>
      <c r="K50" s="3">
        <f t="shared" si="3"/>
        <v>0</v>
      </c>
      <c r="L50" s="179">
        <v>2</v>
      </c>
      <c r="M50" s="179">
        <v>2</v>
      </c>
      <c r="N50" s="179">
        <v>1</v>
      </c>
      <c r="O50" s="179">
        <v>0</v>
      </c>
      <c r="P50" s="61">
        <f t="shared" si="4"/>
        <v>40</v>
      </c>
      <c r="Q50" s="61">
        <f t="shared" si="5"/>
        <v>20</v>
      </c>
      <c r="R50" s="3">
        <v>1</v>
      </c>
    </row>
    <row r="51" spans="1:18" s="182" customFormat="1" ht="12.75">
      <c r="A51" s="180"/>
      <c r="B51" s="181" t="s">
        <v>191</v>
      </c>
      <c r="C51" s="181"/>
      <c r="D51" s="181">
        <f>SUM(D33:D50)</f>
        <v>170</v>
      </c>
      <c r="E51" s="181">
        <f t="shared" ref="E51:R51" si="7">SUM(E33:E50)</f>
        <v>158</v>
      </c>
      <c r="F51" s="181">
        <f t="shared" si="7"/>
        <v>18</v>
      </c>
      <c r="G51" s="181">
        <f t="shared" si="7"/>
        <v>47</v>
      </c>
      <c r="H51" s="181">
        <f t="shared" si="7"/>
        <v>68</v>
      </c>
      <c r="I51" s="181">
        <f t="shared" si="7"/>
        <v>25</v>
      </c>
      <c r="J51" s="181">
        <v>11.3</v>
      </c>
      <c r="K51" s="181">
        <v>59</v>
      </c>
      <c r="L51" s="181">
        <f t="shared" si="7"/>
        <v>17</v>
      </c>
      <c r="M51" s="181">
        <f t="shared" si="7"/>
        <v>22</v>
      </c>
      <c r="N51" s="181">
        <f t="shared" si="7"/>
        <v>70</v>
      </c>
      <c r="O51" s="181">
        <f t="shared" si="7"/>
        <v>49</v>
      </c>
      <c r="P51" s="181">
        <v>10.5</v>
      </c>
      <c r="Q51" s="181">
        <v>75.3</v>
      </c>
      <c r="R51" s="181">
        <f t="shared" si="7"/>
        <v>29</v>
      </c>
    </row>
    <row r="53" spans="1:18" s="2" customFormat="1" ht="17.25" customHeight="1">
      <c r="A53" s="217" t="s">
        <v>299</v>
      </c>
      <c r="B53" s="218"/>
      <c r="C53" s="218"/>
      <c r="D53" s="218"/>
      <c r="E53" s="218"/>
      <c r="F53" s="218"/>
      <c r="G53" s="218"/>
      <c r="H53" s="218"/>
      <c r="I53" s="218"/>
      <c r="J53" s="218"/>
      <c r="K53" s="218"/>
      <c r="L53" s="218"/>
      <c r="M53" s="218"/>
      <c r="N53" s="218"/>
      <c r="O53" s="218"/>
      <c r="P53" s="218"/>
      <c r="Q53" s="218"/>
      <c r="R53" s="218"/>
    </row>
    <row r="54" spans="1:18" s="2" customFormat="1" ht="15" customHeight="1">
      <c r="A54" s="217" t="s">
        <v>285</v>
      </c>
      <c r="B54" s="218"/>
      <c r="C54" s="218"/>
      <c r="D54" s="218"/>
      <c r="E54" s="218"/>
      <c r="F54" s="218"/>
      <c r="G54" s="218"/>
      <c r="H54" s="218"/>
      <c r="I54" s="218"/>
      <c r="J54" s="218"/>
      <c r="K54" s="218"/>
      <c r="L54" s="218"/>
      <c r="M54" s="218"/>
      <c r="N54" s="218"/>
      <c r="O54" s="218"/>
      <c r="P54" s="218"/>
      <c r="Q54" s="218"/>
      <c r="R54" s="218"/>
    </row>
    <row r="55" spans="1:18" s="2" customFormat="1" ht="14.25" customHeight="1">
      <c r="A55" s="217" t="s">
        <v>269</v>
      </c>
      <c r="B55" s="218"/>
      <c r="C55" s="218"/>
      <c r="D55" s="218"/>
      <c r="E55" s="218"/>
      <c r="F55" s="218"/>
      <c r="G55" s="218"/>
      <c r="H55" s="218"/>
      <c r="I55" s="218"/>
      <c r="J55" s="218"/>
      <c r="K55" s="218"/>
      <c r="L55" s="218"/>
      <c r="M55" s="218"/>
      <c r="N55" s="218"/>
      <c r="O55" s="218"/>
      <c r="P55" s="218"/>
      <c r="Q55" s="218"/>
      <c r="R55" s="218"/>
    </row>
    <row r="56" spans="1:18" s="2" customFormat="1" ht="9.75" customHeight="1">
      <c r="A56" s="105"/>
      <c r="B56" s="105"/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</row>
    <row r="57" spans="1:18" s="2" customFormat="1" ht="12.75" customHeight="1">
      <c r="A57" s="219" t="s">
        <v>17</v>
      </c>
      <c r="B57" s="219" t="s">
        <v>3</v>
      </c>
      <c r="C57" s="219" t="s">
        <v>15</v>
      </c>
      <c r="D57" s="219" t="s">
        <v>2</v>
      </c>
      <c r="E57" s="219" t="s">
        <v>25</v>
      </c>
      <c r="F57" s="222" t="s">
        <v>180</v>
      </c>
      <c r="G57" s="222"/>
      <c r="H57" s="222"/>
      <c r="I57" s="222"/>
      <c r="J57" s="222"/>
      <c r="K57" s="222"/>
      <c r="L57" s="223" t="s">
        <v>181</v>
      </c>
      <c r="M57" s="224"/>
      <c r="N57" s="224"/>
      <c r="O57" s="224"/>
      <c r="P57" s="224"/>
      <c r="Q57" s="225"/>
      <c r="R57" s="106"/>
    </row>
    <row r="58" spans="1:18" s="2" customFormat="1" ht="48" customHeight="1">
      <c r="A58" s="220"/>
      <c r="B58" s="220"/>
      <c r="C58" s="220"/>
      <c r="D58" s="220"/>
      <c r="E58" s="220"/>
      <c r="F58" s="232" t="s">
        <v>182</v>
      </c>
      <c r="G58" s="232"/>
      <c r="H58" s="232"/>
      <c r="I58" s="232"/>
      <c r="J58" s="232" t="s">
        <v>183</v>
      </c>
      <c r="K58" s="232" t="s">
        <v>184</v>
      </c>
      <c r="L58" s="232" t="s">
        <v>185</v>
      </c>
      <c r="M58" s="232"/>
      <c r="N58" s="232"/>
      <c r="O58" s="232"/>
      <c r="P58" s="232" t="s">
        <v>183</v>
      </c>
      <c r="Q58" s="232" t="s">
        <v>12</v>
      </c>
      <c r="R58" s="232" t="s">
        <v>18</v>
      </c>
    </row>
    <row r="59" spans="1:18" s="2" customFormat="1" ht="15" customHeight="1">
      <c r="A59" s="221"/>
      <c r="B59" s="221"/>
      <c r="C59" s="221"/>
      <c r="D59" s="221"/>
      <c r="E59" s="221"/>
      <c r="F59" s="106" t="s">
        <v>4</v>
      </c>
      <c r="G59" s="106" t="s">
        <v>5</v>
      </c>
      <c r="H59" s="106" t="s">
        <v>6</v>
      </c>
      <c r="I59" s="106" t="s">
        <v>7</v>
      </c>
      <c r="J59" s="232"/>
      <c r="K59" s="232"/>
      <c r="L59" s="106" t="s">
        <v>4</v>
      </c>
      <c r="M59" s="106" t="s">
        <v>5</v>
      </c>
      <c r="N59" s="106" t="s">
        <v>6</v>
      </c>
      <c r="O59" s="106" t="s">
        <v>7</v>
      </c>
      <c r="P59" s="232"/>
      <c r="Q59" s="232"/>
      <c r="R59" s="232"/>
    </row>
    <row r="60" spans="1:18" s="2" customFormat="1" ht="51">
      <c r="A60" s="5">
        <v>1</v>
      </c>
      <c r="B60" s="3" t="s">
        <v>9</v>
      </c>
      <c r="C60" s="4" t="s">
        <v>296</v>
      </c>
      <c r="D60" s="4">
        <v>27</v>
      </c>
      <c r="E60" s="4">
        <v>27</v>
      </c>
      <c r="F60" s="4">
        <v>0</v>
      </c>
      <c r="G60" s="4">
        <v>7</v>
      </c>
      <c r="H60" s="4">
        <v>14</v>
      </c>
      <c r="I60" s="4">
        <v>6</v>
      </c>
      <c r="J60" s="4">
        <f t="shared" ref="J60:J78" si="8">F60/E60*100</f>
        <v>0</v>
      </c>
      <c r="K60" s="183">
        <f t="shared" ref="K60:K78" si="9">(I60+H60)/E60*100</f>
        <v>74.074074074074076</v>
      </c>
      <c r="L60" s="6">
        <v>0</v>
      </c>
      <c r="M60" s="6">
        <v>6</v>
      </c>
      <c r="N60" s="6">
        <v>14</v>
      </c>
      <c r="O60" s="6">
        <v>7</v>
      </c>
      <c r="P60" s="184">
        <f t="shared" ref="P60:P78" si="10">L60/E60*100</f>
        <v>0</v>
      </c>
      <c r="Q60" s="184">
        <f t="shared" ref="Q60:Q78" si="11">(O60+N60)/E60*100</f>
        <v>77.777777777777786</v>
      </c>
      <c r="R60" s="4">
        <v>2</v>
      </c>
    </row>
    <row r="61" spans="1:18" s="2" customFormat="1" ht="51">
      <c r="A61" s="5">
        <v>2</v>
      </c>
      <c r="B61" s="3" t="s">
        <v>9</v>
      </c>
      <c r="C61" s="4" t="s">
        <v>297</v>
      </c>
      <c r="D61" s="4">
        <v>22</v>
      </c>
      <c r="E61" s="4">
        <v>19</v>
      </c>
      <c r="F61" s="4">
        <v>1</v>
      </c>
      <c r="G61" s="4">
        <v>5</v>
      </c>
      <c r="H61" s="4">
        <v>10</v>
      </c>
      <c r="I61" s="4">
        <v>3</v>
      </c>
      <c r="J61" s="4">
        <f t="shared" si="8"/>
        <v>5.2631578947368416</v>
      </c>
      <c r="K61" s="183">
        <f t="shared" si="9"/>
        <v>68.421052631578945</v>
      </c>
      <c r="L61" s="6">
        <v>2</v>
      </c>
      <c r="M61" s="6">
        <v>6</v>
      </c>
      <c r="N61" s="6">
        <v>4</v>
      </c>
      <c r="O61" s="6">
        <v>7</v>
      </c>
      <c r="P61" s="184">
        <f t="shared" si="10"/>
        <v>10.526315789473683</v>
      </c>
      <c r="Q61" s="184">
        <f t="shared" si="11"/>
        <v>57.894736842105267</v>
      </c>
      <c r="R61" s="4">
        <v>5</v>
      </c>
    </row>
    <row r="62" spans="1:18" s="2" customFormat="1" ht="51">
      <c r="A62" s="5">
        <v>3</v>
      </c>
      <c r="B62" s="3" t="s">
        <v>9</v>
      </c>
      <c r="C62" s="4" t="s">
        <v>289</v>
      </c>
      <c r="D62" s="4">
        <v>25</v>
      </c>
      <c r="E62" s="4">
        <v>22</v>
      </c>
      <c r="F62" s="4">
        <v>1</v>
      </c>
      <c r="G62" s="4">
        <v>5</v>
      </c>
      <c r="H62" s="4">
        <v>12</v>
      </c>
      <c r="I62" s="4">
        <v>4</v>
      </c>
      <c r="J62" s="4">
        <f t="shared" si="8"/>
        <v>4.5454545454545459</v>
      </c>
      <c r="K62" s="183">
        <f t="shared" si="9"/>
        <v>72.727272727272734</v>
      </c>
      <c r="L62" s="6">
        <v>2</v>
      </c>
      <c r="M62" s="6">
        <v>6</v>
      </c>
      <c r="N62" s="6">
        <v>11</v>
      </c>
      <c r="O62" s="6">
        <v>3</v>
      </c>
      <c r="P62" s="184">
        <f t="shared" si="10"/>
        <v>9.0909090909090917</v>
      </c>
      <c r="Q62" s="184">
        <f t="shared" si="11"/>
        <v>63.636363636363633</v>
      </c>
      <c r="R62" s="4">
        <v>5</v>
      </c>
    </row>
    <row r="63" spans="1:18" s="2" customFormat="1" ht="28.5" customHeight="1">
      <c r="A63" s="5">
        <v>4</v>
      </c>
      <c r="B63" s="3" t="s">
        <v>203</v>
      </c>
      <c r="C63" s="4">
        <v>3</v>
      </c>
      <c r="D63" s="4">
        <v>3</v>
      </c>
      <c r="E63" s="4">
        <v>3</v>
      </c>
      <c r="F63" s="4">
        <v>0</v>
      </c>
      <c r="G63" s="4">
        <v>2</v>
      </c>
      <c r="H63" s="4">
        <v>0</v>
      </c>
      <c r="I63" s="4">
        <v>1</v>
      </c>
      <c r="J63" s="4">
        <f t="shared" si="8"/>
        <v>0</v>
      </c>
      <c r="K63" s="183">
        <f t="shared" si="9"/>
        <v>33.333333333333329</v>
      </c>
      <c r="L63" s="6">
        <v>0</v>
      </c>
      <c r="M63" s="6">
        <v>1</v>
      </c>
      <c r="N63" s="6">
        <v>1</v>
      </c>
      <c r="O63" s="6">
        <v>1</v>
      </c>
      <c r="P63" s="184">
        <f t="shared" si="10"/>
        <v>0</v>
      </c>
      <c r="Q63" s="184">
        <f t="shared" si="11"/>
        <v>66.666666666666657</v>
      </c>
      <c r="R63" s="4">
        <v>0</v>
      </c>
    </row>
    <row r="64" spans="1:18" s="2" customFormat="1" ht="35.25" customHeight="1">
      <c r="A64" s="5">
        <v>5</v>
      </c>
      <c r="B64" s="3" t="s">
        <v>187</v>
      </c>
      <c r="C64" s="4">
        <v>4</v>
      </c>
      <c r="D64" s="4">
        <v>2</v>
      </c>
      <c r="E64" s="4">
        <v>2</v>
      </c>
      <c r="F64" s="4">
        <v>0</v>
      </c>
      <c r="G64" s="4">
        <v>0</v>
      </c>
      <c r="H64" s="4">
        <v>2</v>
      </c>
      <c r="I64" s="4">
        <v>0</v>
      </c>
      <c r="J64" s="4">
        <f t="shared" si="8"/>
        <v>0</v>
      </c>
      <c r="K64" s="183">
        <f t="shared" si="9"/>
        <v>100</v>
      </c>
      <c r="L64" s="6">
        <v>0</v>
      </c>
      <c r="M64" s="6">
        <v>0</v>
      </c>
      <c r="N64" s="6">
        <v>2</v>
      </c>
      <c r="O64" s="6">
        <v>0</v>
      </c>
      <c r="P64" s="184">
        <f t="shared" si="10"/>
        <v>0</v>
      </c>
      <c r="Q64" s="184">
        <f t="shared" si="11"/>
        <v>100</v>
      </c>
      <c r="R64" s="4">
        <v>0</v>
      </c>
    </row>
    <row r="65" spans="1:18" s="2" customFormat="1" ht="17.25" customHeight="1">
      <c r="A65" s="5">
        <v>6</v>
      </c>
      <c r="B65" s="3" t="s">
        <v>8</v>
      </c>
      <c r="C65" s="4">
        <v>4</v>
      </c>
      <c r="D65" s="4">
        <v>15</v>
      </c>
      <c r="E65" s="4">
        <v>14</v>
      </c>
      <c r="F65" s="4">
        <v>0</v>
      </c>
      <c r="G65" s="4">
        <v>8</v>
      </c>
      <c r="H65" s="4">
        <v>5</v>
      </c>
      <c r="I65" s="4">
        <v>1</v>
      </c>
      <c r="J65" s="4">
        <f t="shared" si="8"/>
        <v>0</v>
      </c>
      <c r="K65" s="183">
        <f t="shared" si="9"/>
        <v>42.857142857142854</v>
      </c>
      <c r="L65" s="6">
        <v>3</v>
      </c>
      <c r="M65" s="6">
        <v>3</v>
      </c>
      <c r="N65" s="6">
        <v>6</v>
      </c>
      <c r="O65" s="6">
        <v>2</v>
      </c>
      <c r="P65" s="184">
        <f t="shared" si="10"/>
        <v>21.428571428571427</v>
      </c>
      <c r="Q65" s="184">
        <f t="shared" si="11"/>
        <v>57.142857142857139</v>
      </c>
      <c r="R65" s="4">
        <v>2</v>
      </c>
    </row>
    <row r="66" spans="1:18" s="2" customFormat="1" ht="27" customHeight="1">
      <c r="A66" s="5">
        <v>7</v>
      </c>
      <c r="B66" s="3" t="s">
        <v>188</v>
      </c>
      <c r="C66" s="4">
        <v>4</v>
      </c>
      <c r="D66" s="4">
        <v>3</v>
      </c>
      <c r="E66" s="4">
        <v>3</v>
      </c>
      <c r="F66" s="4">
        <v>0</v>
      </c>
      <c r="G66" s="4">
        <v>0</v>
      </c>
      <c r="H66" s="4">
        <v>2</v>
      </c>
      <c r="I66" s="4">
        <v>1</v>
      </c>
      <c r="J66" s="4">
        <f t="shared" si="8"/>
        <v>0</v>
      </c>
      <c r="K66" s="183">
        <f t="shared" si="9"/>
        <v>100</v>
      </c>
      <c r="L66" s="6">
        <v>0</v>
      </c>
      <c r="M66" s="6">
        <v>0</v>
      </c>
      <c r="N66" s="6">
        <v>2</v>
      </c>
      <c r="O66" s="6">
        <v>1</v>
      </c>
      <c r="P66" s="184">
        <f t="shared" si="10"/>
        <v>0</v>
      </c>
      <c r="Q66" s="184">
        <f t="shared" si="11"/>
        <v>100</v>
      </c>
      <c r="R66" s="4">
        <v>0</v>
      </c>
    </row>
    <row r="67" spans="1:18" s="2" customFormat="1" ht="15.75" customHeight="1">
      <c r="A67" s="5">
        <v>8</v>
      </c>
      <c r="B67" s="3" t="s">
        <v>13</v>
      </c>
      <c r="C67" s="4" t="s">
        <v>290</v>
      </c>
      <c r="D67" s="4">
        <v>15</v>
      </c>
      <c r="E67" s="4">
        <v>15</v>
      </c>
      <c r="F67" s="4">
        <v>1</v>
      </c>
      <c r="G67" s="4">
        <v>2</v>
      </c>
      <c r="H67" s="4">
        <v>11</v>
      </c>
      <c r="I67" s="4">
        <v>1</v>
      </c>
      <c r="J67" s="4">
        <f t="shared" si="8"/>
        <v>6.666666666666667</v>
      </c>
      <c r="K67" s="183">
        <f t="shared" si="9"/>
        <v>80</v>
      </c>
      <c r="L67" s="6">
        <v>0</v>
      </c>
      <c r="M67" s="6">
        <v>2</v>
      </c>
      <c r="N67" s="6">
        <v>6</v>
      </c>
      <c r="O67" s="6">
        <v>7</v>
      </c>
      <c r="P67" s="184">
        <f t="shared" si="10"/>
        <v>0</v>
      </c>
      <c r="Q67" s="184">
        <f t="shared" si="11"/>
        <v>86.666666666666671</v>
      </c>
      <c r="R67" s="4">
        <v>1</v>
      </c>
    </row>
    <row r="68" spans="1:18" s="2" customFormat="1" ht="17.25" customHeight="1">
      <c r="A68" s="5">
        <v>9</v>
      </c>
      <c r="B68" s="3" t="s">
        <v>13</v>
      </c>
      <c r="C68" s="4" t="s">
        <v>291</v>
      </c>
      <c r="D68" s="4">
        <v>15</v>
      </c>
      <c r="E68" s="4">
        <v>13</v>
      </c>
      <c r="F68" s="4">
        <v>3</v>
      </c>
      <c r="G68" s="4">
        <v>1</v>
      </c>
      <c r="H68" s="4">
        <v>3</v>
      </c>
      <c r="I68" s="4">
        <v>6</v>
      </c>
      <c r="J68" s="4">
        <f t="shared" si="8"/>
        <v>23.076923076923077</v>
      </c>
      <c r="K68" s="183">
        <f t="shared" si="9"/>
        <v>69.230769230769226</v>
      </c>
      <c r="L68" s="6">
        <v>3</v>
      </c>
      <c r="M68" s="6">
        <v>1</v>
      </c>
      <c r="N68" s="6">
        <v>7</v>
      </c>
      <c r="O68" s="6">
        <v>2</v>
      </c>
      <c r="P68" s="184">
        <f t="shared" si="10"/>
        <v>23.076923076923077</v>
      </c>
      <c r="Q68" s="184">
        <f t="shared" si="11"/>
        <v>69.230769230769226</v>
      </c>
      <c r="R68" s="4">
        <v>3</v>
      </c>
    </row>
    <row r="69" spans="1:18" s="2" customFormat="1" ht="23.25" customHeight="1">
      <c r="A69" s="5">
        <v>10</v>
      </c>
      <c r="B69" s="3" t="s">
        <v>292</v>
      </c>
      <c r="C69" s="4">
        <v>4</v>
      </c>
      <c r="D69" s="4">
        <v>4</v>
      </c>
      <c r="E69" s="4">
        <v>4</v>
      </c>
      <c r="F69" s="4">
        <v>0</v>
      </c>
      <c r="G69" s="4">
        <v>3</v>
      </c>
      <c r="H69" s="4">
        <v>1</v>
      </c>
      <c r="I69" s="4">
        <v>0</v>
      </c>
      <c r="J69" s="4">
        <f t="shared" si="8"/>
        <v>0</v>
      </c>
      <c r="K69" s="183">
        <f t="shared" si="9"/>
        <v>25</v>
      </c>
      <c r="L69" s="6">
        <v>2</v>
      </c>
      <c r="M69" s="6">
        <v>1</v>
      </c>
      <c r="N69" s="6">
        <v>1</v>
      </c>
      <c r="O69" s="6">
        <v>0</v>
      </c>
      <c r="P69" s="184">
        <f t="shared" si="10"/>
        <v>50</v>
      </c>
      <c r="Q69" s="184">
        <f t="shared" si="11"/>
        <v>25</v>
      </c>
      <c r="R69" s="4">
        <v>3</v>
      </c>
    </row>
    <row r="70" spans="1:18" s="2" customFormat="1" ht="17.25" customHeight="1">
      <c r="A70" s="5">
        <v>11</v>
      </c>
      <c r="B70" s="3" t="s">
        <v>0</v>
      </c>
      <c r="C70" s="4">
        <v>4</v>
      </c>
      <c r="D70" s="4">
        <v>9</v>
      </c>
      <c r="E70" s="4">
        <v>9</v>
      </c>
      <c r="F70" s="4">
        <v>2</v>
      </c>
      <c r="G70" s="4">
        <v>4</v>
      </c>
      <c r="H70" s="4">
        <v>3</v>
      </c>
      <c r="I70" s="4"/>
      <c r="J70" s="4">
        <f t="shared" si="8"/>
        <v>22.222222222222221</v>
      </c>
      <c r="K70" s="183">
        <f t="shared" si="9"/>
        <v>33.333333333333329</v>
      </c>
      <c r="L70" s="6">
        <v>3</v>
      </c>
      <c r="M70" s="6">
        <v>3</v>
      </c>
      <c r="N70" s="6">
        <v>3</v>
      </c>
      <c r="O70" s="6"/>
      <c r="P70" s="184">
        <f t="shared" si="10"/>
        <v>33.333333333333329</v>
      </c>
      <c r="Q70" s="184">
        <f t="shared" si="11"/>
        <v>33.333333333333329</v>
      </c>
      <c r="R70" s="4">
        <v>2</v>
      </c>
    </row>
    <row r="71" spans="1:18" s="2" customFormat="1" ht="26.25" customHeight="1">
      <c r="A71" s="5">
        <v>12</v>
      </c>
      <c r="B71" s="3" t="s">
        <v>293</v>
      </c>
      <c r="C71" s="4">
        <v>4</v>
      </c>
      <c r="D71" s="4">
        <v>1</v>
      </c>
      <c r="E71" s="4">
        <v>1</v>
      </c>
      <c r="F71" s="4">
        <v>0</v>
      </c>
      <c r="G71" s="4">
        <v>1</v>
      </c>
      <c r="H71" s="4">
        <v>0</v>
      </c>
      <c r="I71" s="4">
        <v>0</v>
      </c>
      <c r="J71" s="4">
        <f t="shared" si="8"/>
        <v>0</v>
      </c>
      <c r="K71" s="183">
        <f t="shared" si="9"/>
        <v>0</v>
      </c>
      <c r="L71" s="6">
        <v>0</v>
      </c>
      <c r="M71" s="6">
        <v>0</v>
      </c>
      <c r="N71" s="6">
        <v>1</v>
      </c>
      <c r="O71" s="6">
        <v>0</v>
      </c>
      <c r="P71" s="184">
        <f t="shared" si="10"/>
        <v>0</v>
      </c>
      <c r="Q71" s="184">
        <f t="shared" si="11"/>
        <v>100</v>
      </c>
      <c r="R71" s="4">
        <v>0</v>
      </c>
    </row>
    <row r="72" spans="1:18" s="2" customFormat="1" ht="14.25" customHeight="1">
      <c r="A72" s="5">
        <v>13</v>
      </c>
      <c r="B72" s="3" t="s">
        <v>16</v>
      </c>
      <c r="C72" s="4">
        <v>4</v>
      </c>
      <c r="D72" s="4">
        <v>4</v>
      </c>
      <c r="E72" s="4">
        <v>4</v>
      </c>
      <c r="F72" s="4">
        <v>0</v>
      </c>
      <c r="G72" s="4">
        <v>1</v>
      </c>
      <c r="H72" s="4">
        <v>2</v>
      </c>
      <c r="I72" s="4">
        <v>1</v>
      </c>
      <c r="J72" s="4">
        <f t="shared" si="8"/>
        <v>0</v>
      </c>
      <c r="K72" s="183">
        <f t="shared" si="9"/>
        <v>75</v>
      </c>
      <c r="L72" s="35">
        <v>0</v>
      </c>
      <c r="M72" s="35">
        <v>1</v>
      </c>
      <c r="N72" s="35">
        <v>2</v>
      </c>
      <c r="O72" s="35">
        <v>1</v>
      </c>
      <c r="P72" s="184">
        <f t="shared" si="10"/>
        <v>0</v>
      </c>
      <c r="Q72" s="184">
        <f t="shared" si="11"/>
        <v>75</v>
      </c>
      <c r="R72" s="4">
        <v>0</v>
      </c>
    </row>
    <row r="73" spans="1:18" s="2" customFormat="1" ht="21.75" customHeight="1">
      <c r="A73" s="5">
        <v>14</v>
      </c>
      <c r="B73" s="3" t="s">
        <v>294</v>
      </c>
      <c r="C73" s="4">
        <v>4</v>
      </c>
      <c r="D73" s="4">
        <v>3</v>
      </c>
      <c r="E73" s="4">
        <v>3</v>
      </c>
      <c r="F73" s="4">
        <v>1</v>
      </c>
      <c r="G73" s="4">
        <v>2</v>
      </c>
      <c r="H73" s="4">
        <v>0</v>
      </c>
      <c r="I73" s="4">
        <v>0</v>
      </c>
      <c r="J73" s="4">
        <f t="shared" si="8"/>
        <v>33.333333333333329</v>
      </c>
      <c r="K73" s="183">
        <f t="shared" si="9"/>
        <v>0</v>
      </c>
      <c r="L73" s="6">
        <v>0</v>
      </c>
      <c r="M73" s="6">
        <v>1</v>
      </c>
      <c r="N73" s="6">
        <v>2</v>
      </c>
      <c r="O73" s="6">
        <v>0</v>
      </c>
      <c r="P73" s="184">
        <f t="shared" si="10"/>
        <v>0</v>
      </c>
      <c r="Q73" s="184">
        <f t="shared" si="11"/>
        <v>66.666666666666657</v>
      </c>
      <c r="R73" s="4">
        <v>1</v>
      </c>
    </row>
    <row r="74" spans="1:18" s="2" customFormat="1" ht="17.25" customHeight="1">
      <c r="A74" s="5">
        <v>15</v>
      </c>
      <c r="B74" s="3" t="s">
        <v>1</v>
      </c>
      <c r="C74" s="4">
        <v>4</v>
      </c>
      <c r="D74" s="4">
        <v>6</v>
      </c>
      <c r="E74" s="4">
        <v>6</v>
      </c>
      <c r="F74" s="4">
        <v>1</v>
      </c>
      <c r="G74" s="4">
        <v>2</v>
      </c>
      <c r="H74" s="4">
        <v>2</v>
      </c>
      <c r="I74" s="4">
        <v>1</v>
      </c>
      <c r="J74" s="4">
        <f t="shared" si="8"/>
        <v>16.666666666666664</v>
      </c>
      <c r="K74" s="183">
        <f t="shared" si="9"/>
        <v>50</v>
      </c>
      <c r="L74" s="6">
        <v>0</v>
      </c>
      <c r="M74" s="6">
        <v>3</v>
      </c>
      <c r="N74" s="6">
        <v>3</v>
      </c>
      <c r="O74" s="6">
        <v>0</v>
      </c>
      <c r="P74" s="184">
        <f t="shared" si="10"/>
        <v>0</v>
      </c>
      <c r="Q74" s="184">
        <f t="shared" si="11"/>
        <v>50</v>
      </c>
      <c r="R74" s="4">
        <v>1</v>
      </c>
    </row>
    <row r="75" spans="1:18" s="2" customFormat="1" ht="15.75" customHeight="1">
      <c r="A75" s="5">
        <v>16</v>
      </c>
      <c r="B75" s="3" t="s">
        <v>19</v>
      </c>
      <c r="C75" s="3">
        <v>4</v>
      </c>
      <c r="D75" s="3">
        <v>4</v>
      </c>
      <c r="E75" s="3">
        <v>3</v>
      </c>
      <c r="F75" s="4">
        <v>0</v>
      </c>
      <c r="G75" s="4">
        <v>1</v>
      </c>
      <c r="H75" s="4">
        <v>2</v>
      </c>
      <c r="I75" s="4">
        <v>0</v>
      </c>
      <c r="J75" s="4">
        <v>0</v>
      </c>
      <c r="K75" s="185">
        <v>0.67</v>
      </c>
      <c r="L75" s="186">
        <v>0</v>
      </c>
      <c r="M75" s="186">
        <v>1</v>
      </c>
      <c r="N75" s="186">
        <v>2</v>
      </c>
      <c r="O75" s="186">
        <v>0</v>
      </c>
      <c r="P75" s="186">
        <v>0</v>
      </c>
      <c r="Q75" s="187">
        <v>0.67</v>
      </c>
      <c r="R75" s="4">
        <v>0</v>
      </c>
    </row>
    <row r="76" spans="1:18" s="2" customFormat="1" ht="15.75" customHeight="1">
      <c r="A76" s="5">
        <v>17</v>
      </c>
      <c r="B76" s="3" t="s">
        <v>14</v>
      </c>
      <c r="C76" s="4">
        <v>4</v>
      </c>
      <c r="D76" s="4">
        <v>5</v>
      </c>
      <c r="E76" s="4">
        <v>5</v>
      </c>
      <c r="F76" s="4">
        <v>1</v>
      </c>
      <c r="G76" s="4">
        <v>2</v>
      </c>
      <c r="H76" s="4">
        <v>2</v>
      </c>
      <c r="I76" s="4">
        <v>0</v>
      </c>
      <c r="J76" s="4">
        <f t="shared" si="8"/>
        <v>20</v>
      </c>
      <c r="K76" s="183">
        <f t="shared" si="9"/>
        <v>40</v>
      </c>
      <c r="L76" s="6">
        <v>0</v>
      </c>
      <c r="M76" s="6">
        <v>1</v>
      </c>
      <c r="N76" s="6">
        <v>2</v>
      </c>
      <c r="O76" s="6">
        <v>2</v>
      </c>
      <c r="P76" s="184">
        <f t="shared" si="10"/>
        <v>0</v>
      </c>
      <c r="Q76" s="184">
        <f t="shared" si="11"/>
        <v>80</v>
      </c>
      <c r="R76" s="4">
        <v>1</v>
      </c>
    </row>
    <row r="77" spans="1:18" s="2" customFormat="1" ht="15.75" customHeight="1">
      <c r="A77" s="5">
        <v>18</v>
      </c>
      <c r="B77" s="3" t="s">
        <v>190</v>
      </c>
      <c r="C77" s="4">
        <v>4</v>
      </c>
      <c r="D77" s="4">
        <v>4</v>
      </c>
      <c r="E77" s="4">
        <v>4</v>
      </c>
      <c r="F77" s="4">
        <v>2</v>
      </c>
      <c r="G77" s="4">
        <v>2</v>
      </c>
      <c r="H77" s="4">
        <v>0</v>
      </c>
      <c r="I77" s="4">
        <v>0</v>
      </c>
      <c r="J77" s="4">
        <f t="shared" si="8"/>
        <v>50</v>
      </c>
      <c r="K77" s="183">
        <f t="shared" si="9"/>
        <v>0</v>
      </c>
      <c r="L77" s="6">
        <v>1</v>
      </c>
      <c r="M77" s="6">
        <v>2</v>
      </c>
      <c r="N77" s="6">
        <v>1</v>
      </c>
      <c r="O77" s="6"/>
      <c r="P77" s="184">
        <f t="shared" si="10"/>
        <v>25</v>
      </c>
      <c r="Q77" s="184">
        <f t="shared" si="11"/>
        <v>25</v>
      </c>
      <c r="R77" s="4">
        <v>2</v>
      </c>
    </row>
    <row r="78" spans="1:18" s="2" customFormat="1" ht="12.75">
      <c r="A78" s="3"/>
      <c r="B78" s="181" t="s">
        <v>191</v>
      </c>
      <c r="C78" s="3"/>
      <c r="D78" s="3">
        <f>SUM(D60:D77)</f>
        <v>167</v>
      </c>
      <c r="E78" s="3">
        <f t="shared" ref="E78:R78" si="12">SUM(E60:E77)</f>
        <v>157</v>
      </c>
      <c r="F78" s="3">
        <f t="shared" si="12"/>
        <v>13</v>
      </c>
      <c r="G78" s="3">
        <f t="shared" si="12"/>
        <v>48</v>
      </c>
      <c r="H78" s="3">
        <f t="shared" si="12"/>
        <v>71</v>
      </c>
      <c r="I78" s="3">
        <f t="shared" si="12"/>
        <v>25</v>
      </c>
      <c r="J78" s="4">
        <f t="shared" si="8"/>
        <v>8.2802547770700627</v>
      </c>
      <c r="K78" s="183">
        <f t="shared" si="9"/>
        <v>61.146496815286625</v>
      </c>
      <c r="L78" s="3">
        <f t="shared" si="12"/>
        <v>16</v>
      </c>
      <c r="M78" s="3">
        <f t="shared" si="12"/>
        <v>38</v>
      </c>
      <c r="N78" s="3">
        <f t="shared" si="12"/>
        <v>70</v>
      </c>
      <c r="O78" s="3">
        <f t="shared" si="12"/>
        <v>33</v>
      </c>
      <c r="P78" s="184">
        <f t="shared" si="10"/>
        <v>10.191082802547772</v>
      </c>
      <c r="Q78" s="184">
        <f t="shared" si="11"/>
        <v>65.605095541401269</v>
      </c>
      <c r="R78" s="4">
        <f t="shared" si="12"/>
        <v>28</v>
      </c>
    </row>
    <row r="80" spans="1:18" s="2" customFormat="1" ht="15" customHeight="1">
      <c r="A80" s="217" t="s">
        <v>144</v>
      </c>
      <c r="B80" s="218"/>
      <c r="C80" s="218"/>
      <c r="D80" s="218"/>
      <c r="E80" s="218"/>
      <c r="F80" s="218"/>
      <c r="G80" s="218"/>
      <c r="H80" s="218"/>
      <c r="I80" s="218"/>
      <c r="J80" s="218"/>
      <c r="K80" s="218"/>
      <c r="L80" s="218"/>
    </row>
    <row r="81" spans="1:12" s="2" customFormat="1" ht="16.5" customHeight="1">
      <c r="A81" s="217" t="s">
        <v>300</v>
      </c>
      <c r="B81" s="218"/>
      <c r="C81" s="218"/>
      <c r="D81" s="218"/>
      <c r="E81" s="218"/>
      <c r="F81" s="218"/>
      <c r="G81" s="218"/>
      <c r="H81" s="218"/>
      <c r="I81" s="218"/>
      <c r="J81" s="218"/>
      <c r="K81" s="218"/>
      <c r="L81" s="218"/>
    </row>
    <row r="82" spans="1:12" s="2" customFormat="1" ht="13.5" customHeight="1">
      <c r="A82" s="217" t="s">
        <v>301</v>
      </c>
      <c r="B82" s="218"/>
      <c r="C82" s="218"/>
      <c r="D82" s="218"/>
      <c r="E82" s="218"/>
      <c r="F82" s="218"/>
      <c r="G82" s="218"/>
      <c r="H82" s="218"/>
      <c r="I82" s="218"/>
      <c r="J82" s="218"/>
      <c r="K82" s="218"/>
      <c r="L82" s="218"/>
    </row>
    <row r="83" spans="1:12" s="2" customFormat="1" ht="8.25" customHeight="1">
      <c r="A83" s="47"/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</row>
    <row r="84" spans="1:12" s="2" customFormat="1" ht="46.5" customHeight="1">
      <c r="A84" s="265" t="s">
        <v>17</v>
      </c>
      <c r="B84" s="266" t="s">
        <v>3</v>
      </c>
      <c r="C84" s="266" t="s">
        <v>15</v>
      </c>
      <c r="D84" s="266" t="s">
        <v>2</v>
      </c>
      <c r="E84" s="266" t="s">
        <v>25</v>
      </c>
      <c r="F84" s="266" t="s">
        <v>30</v>
      </c>
      <c r="G84" s="266"/>
      <c r="H84" s="266"/>
      <c r="I84" s="266"/>
      <c r="J84" s="266" t="s">
        <v>11</v>
      </c>
      <c r="K84" s="266" t="s">
        <v>12</v>
      </c>
      <c r="L84" s="266" t="s">
        <v>18</v>
      </c>
    </row>
    <row r="85" spans="1:12" s="2" customFormat="1" ht="15" customHeight="1">
      <c r="A85" s="265"/>
      <c r="B85" s="266"/>
      <c r="C85" s="266"/>
      <c r="D85" s="266"/>
      <c r="E85" s="266"/>
      <c r="F85" s="60" t="s">
        <v>4</v>
      </c>
      <c r="G85" s="60" t="s">
        <v>5</v>
      </c>
      <c r="H85" s="60" t="s">
        <v>6</v>
      </c>
      <c r="I85" s="60" t="s">
        <v>7</v>
      </c>
      <c r="J85" s="266"/>
      <c r="K85" s="266"/>
      <c r="L85" s="266"/>
    </row>
    <row r="86" spans="1:12" s="2" customFormat="1" ht="18" customHeight="1">
      <c r="A86" s="5">
        <v>1</v>
      </c>
      <c r="B86" s="3" t="s">
        <v>9</v>
      </c>
      <c r="C86" s="188" t="s">
        <v>296</v>
      </c>
      <c r="D86" s="188">
        <v>27</v>
      </c>
      <c r="E86" s="188">
        <v>26</v>
      </c>
      <c r="F86" s="188">
        <v>0</v>
      </c>
      <c r="G86" s="188">
        <v>7</v>
      </c>
      <c r="H86" s="188">
        <v>16</v>
      </c>
      <c r="I86" s="188">
        <v>3</v>
      </c>
      <c r="J86" s="188">
        <f>100*F86/E86</f>
        <v>0</v>
      </c>
      <c r="K86" s="188">
        <f>100*(H86+I86)/E86</f>
        <v>73.07692307692308</v>
      </c>
      <c r="L86" s="188">
        <v>1</v>
      </c>
    </row>
    <row r="87" spans="1:12" s="2" customFormat="1" ht="18.75" customHeight="1">
      <c r="A87" s="5">
        <v>2</v>
      </c>
      <c r="B87" s="3" t="s">
        <v>9</v>
      </c>
      <c r="C87" s="188" t="s">
        <v>297</v>
      </c>
      <c r="D87" s="188">
        <v>22</v>
      </c>
      <c r="E87" s="188">
        <v>19</v>
      </c>
      <c r="F87" s="188">
        <v>1</v>
      </c>
      <c r="G87" s="188">
        <v>6</v>
      </c>
      <c r="H87" s="188">
        <v>10</v>
      </c>
      <c r="I87" s="188">
        <v>2</v>
      </c>
      <c r="J87" s="188">
        <v>5.263157895</v>
      </c>
      <c r="K87" s="188">
        <v>63.157894740000003</v>
      </c>
      <c r="L87" s="188">
        <v>5</v>
      </c>
    </row>
    <row r="88" spans="1:12" s="2" customFormat="1" ht="15.75" customHeight="1">
      <c r="A88" s="5">
        <v>3</v>
      </c>
      <c r="B88" s="3" t="s">
        <v>9</v>
      </c>
      <c r="C88" s="188" t="s">
        <v>289</v>
      </c>
      <c r="D88" s="188">
        <v>27</v>
      </c>
      <c r="E88" s="188">
        <v>20</v>
      </c>
      <c r="F88" s="188">
        <v>1</v>
      </c>
      <c r="G88" s="188">
        <v>6</v>
      </c>
      <c r="H88" s="188">
        <v>10</v>
      </c>
      <c r="I88" s="188">
        <v>3</v>
      </c>
      <c r="J88" s="188">
        <v>5</v>
      </c>
      <c r="K88" s="188">
        <v>65</v>
      </c>
      <c r="L88" s="188">
        <v>4</v>
      </c>
    </row>
    <row r="89" spans="1:12" s="2" customFormat="1" ht="29.25" customHeight="1">
      <c r="A89" s="5">
        <v>4</v>
      </c>
      <c r="B89" s="3" t="s">
        <v>203</v>
      </c>
      <c r="C89" s="4">
        <v>4</v>
      </c>
      <c r="D89" s="4">
        <v>3</v>
      </c>
      <c r="E89" s="4">
        <v>3</v>
      </c>
      <c r="F89" s="4">
        <v>0</v>
      </c>
      <c r="G89" s="4">
        <v>2</v>
      </c>
      <c r="H89" s="4">
        <v>0</v>
      </c>
      <c r="I89" s="4">
        <v>1</v>
      </c>
      <c r="J89" s="4">
        <v>0</v>
      </c>
      <c r="K89" s="4">
        <v>33.333333333333336</v>
      </c>
      <c r="L89" s="4">
        <v>0</v>
      </c>
    </row>
    <row r="90" spans="1:12" s="2" customFormat="1" ht="27" customHeight="1">
      <c r="A90" s="5">
        <v>5</v>
      </c>
      <c r="B90" s="3" t="s">
        <v>187</v>
      </c>
      <c r="C90" s="4">
        <v>4</v>
      </c>
      <c r="D90" s="4">
        <v>2</v>
      </c>
      <c r="E90" s="4">
        <v>2</v>
      </c>
      <c r="F90" s="4">
        <v>0</v>
      </c>
      <c r="G90" s="4">
        <v>0</v>
      </c>
      <c r="H90" s="4">
        <v>1</v>
      </c>
      <c r="I90" s="4">
        <v>1</v>
      </c>
      <c r="J90" s="4">
        <f>100*F90/E90</f>
        <v>0</v>
      </c>
      <c r="K90" s="4">
        <f>100*(H90+I90)/E90</f>
        <v>100</v>
      </c>
      <c r="L90" s="4">
        <v>0</v>
      </c>
    </row>
    <row r="91" spans="1:12" s="2" customFormat="1" ht="17.25" customHeight="1">
      <c r="A91" s="5">
        <v>6</v>
      </c>
      <c r="B91" s="3" t="s">
        <v>8</v>
      </c>
      <c r="C91" s="4">
        <v>4</v>
      </c>
      <c r="D91" s="4">
        <v>14</v>
      </c>
      <c r="E91" s="4">
        <v>12</v>
      </c>
      <c r="F91" s="4">
        <v>3</v>
      </c>
      <c r="G91" s="4">
        <v>5</v>
      </c>
      <c r="H91" s="4">
        <v>4</v>
      </c>
      <c r="I91" s="4">
        <v>0</v>
      </c>
      <c r="J91" s="4">
        <v>25</v>
      </c>
      <c r="K91" s="4">
        <v>33.333333330000002</v>
      </c>
      <c r="L91" s="4">
        <v>2</v>
      </c>
    </row>
    <row r="92" spans="1:12" s="2" customFormat="1" ht="25.5" customHeight="1">
      <c r="A92" s="5">
        <v>7</v>
      </c>
      <c r="B92" s="3" t="s">
        <v>188</v>
      </c>
      <c r="C92" s="4">
        <v>4</v>
      </c>
      <c r="D92" s="4">
        <v>3</v>
      </c>
      <c r="E92" s="4">
        <v>3</v>
      </c>
      <c r="F92" s="4">
        <v>0</v>
      </c>
      <c r="G92" s="4">
        <v>0</v>
      </c>
      <c r="H92" s="4">
        <v>2</v>
      </c>
      <c r="I92" s="4">
        <v>1</v>
      </c>
      <c r="J92" s="4">
        <f>100*F92/E92</f>
        <v>0</v>
      </c>
      <c r="K92" s="4">
        <f>100*(H92+I92)/E92</f>
        <v>100</v>
      </c>
      <c r="L92" s="4">
        <v>0</v>
      </c>
    </row>
    <row r="93" spans="1:12" s="2" customFormat="1" ht="16.5" customHeight="1">
      <c r="A93" s="5">
        <v>8</v>
      </c>
      <c r="B93" s="3" t="s">
        <v>13</v>
      </c>
      <c r="C93" s="4" t="s">
        <v>290</v>
      </c>
      <c r="D93" s="4">
        <v>15</v>
      </c>
      <c r="E93" s="4">
        <v>9</v>
      </c>
      <c r="F93" s="4">
        <v>0</v>
      </c>
      <c r="G93" s="4">
        <v>3</v>
      </c>
      <c r="H93" s="4">
        <v>4</v>
      </c>
      <c r="I93" s="4">
        <v>2</v>
      </c>
      <c r="J93" s="4">
        <f>100*F93/E93</f>
        <v>0</v>
      </c>
      <c r="K93" s="4">
        <f>100*(H93+I93)/E93</f>
        <v>66.666666666666671</v>
      </c>
      <c r="L93" s="4">
        <v>0</v>
      </c>
    </row>
    <row r="94" spans="1:12" s="2" customFormat="1" ht="18" customHeight="1">
      <c r="A94" s="5">
        <v>9</v>
      </c>
      <c r="B94" s="3" t="s">
        <v>13</v>
      </c>
      <c r="C94" s="4" t="s">
        <v>291</v>
      </c>
      <c r="D94" s="4">
        <v>15</v>
      </c>
      <c r="E94" s="4">
        <v>12</v>
      </c>
      <c r="F94" s="4">
        <v>1</v>
      </c>
      <c r="G94" s="4">
        <v>0</v>
      </c>
      <c r="H94" s="4">
        <v>7</v>
      </c>
      <c r="I94" s="4">
        <v>4</v>
      </c>
      <c r="J94" s="4">
        <f>100*F94/E94</f>
        <v>8.3333333333333339</v>
      </c>
      <c r="K94" s="4">
        <f>100*(H94+I94)/E94</f>
        <v>91.666666666666671</v>
      </c>
      <c r="L94" s="4">
        <v>1</v>
      </c>
    </row>
    <row r="95" spans="1:12" s="2" customFormat="1" ht="28.5" customHeight="1">
      <c r="A95" s="5">
        <v>10</v>
      </c>
      <c r="B95" s="3" t="s">
        <v>292</v>
      </c>
      <c r="C95" s="4">
        <v>4</v>
      </c>
      <c r="D95" s="4">
        <v>4</v>
      </c>
      <c r="E95" s="4">
        <v>4</v>
      </c>
      <c r="F95" s="4">
        <v>2</v>
      </c>
      <c r="G95" s="4">
        <v>1</v>
      </c>
      <c r="H95" s="4">
        <v>1</v>
      </c>
      <c r="I95" s="4">
        <v>0</v>
      </c>
      <c r="J95" s="4">
        <f>100*F95/E95</f>
        <v>50</v>
      </c>
      <c r="K95" s="4">
        <f>100*(H95+I95)/E95</f>
        <v>25</v>
      </c>
      <c r="L95" s="4">
        <v>3</v>
      </c>
    </row>
    <row r="96" spans="1:12" s="2" customFormat="1" ht="21" customHeight="1">
      <c r="A96" s="5">
        <v>11</v>
      </c>
      <c r="B96" s="3" t="s">
        <v>0</v>
      </c>
      <c r="C96" s="4">
        <v>4</v>
      </c>
      <c r="D96" s="4">
        <v>9</v>
      </c>
      <c r="E96" s="4">
        <v>9</v>
      </c>
      <c r="F96" s="4">
        <v>2</v>
      </c>
      <c r="G96" s="4">
        <v>4</v>
      </c>
      <c r="H96" s="4">
        <v>3</v>
      </c>
      <c r="I96" s="4"/>
      <c r="J96" s="4">
        <f>100*F96/E96</f>
        <v>22.222222222222221</v>
      </c>
      <c r="K96" s="4">
        <f>100*(H96+I96)/E96</f>
        <v>33.333333333333336</v>
      </c>
      <c r="L96" s="4">
        <v>1</v>
      </c>
    </row>
    <row r="97" spans="1:12" s="2" customFormat="1" ht="28.5" customHeight="1">
      <c r="A97" s="5">
        <v>12</v>
      </c>
      <c r="B97" s="3" t="s">
        <v>293</v>
      </c>
      <c r="C97" s="189">
        <v>4</v>
      </c>
      <c r="D97" s="4">
        <v>1</v>
      </c>
      <c r="E97" s="4">
        <v>1</v>
      </c>
      <c r="F97" s="4">
        <v>0</v>
      </c>
      <c r="G97" s="4">
        <v>1</v>
      </c>
      <c r="H97" s="4">
        <v>0</v>
      </c>
      <c r="I97" s="4">
        <v>0</v>
      </c>
      <c r="J97" s="4">
        <v>0</v>
      </c>
      <c r="K97" s="4">
        <v>0</v>
      </c>
      <c r="L97" s="4">
        <v>0</v>
      </c>
    </row>
    <row r="98" spans="1:12" s="2" customFormat="1" ht="15" customHeight="1">
      <c r="A98" s="5">
        <v>13</v>
      </c>
      <c r="B98" s="3" t="s">
        <v>16</v>
      </c>
      <c r="C98" s="4">
        <v>4</v>
      </c>
      <c r="D98" s="4">
        <v>4</v>
      </c>
      <c r="E98" s="4">
        <v>4</v>
      </c>
      <c r="F98" s="4">
        <v>0</v>
      </c>
      <c r="G98" s="4">
        <v>1</v>
      </c>
      <c r="H98" s="4">
        <v>2</v>
      </c>
      <c r="I98" s="4">
        <v>1</v>
      </c>
      <c r="J98" s="4">
        <f t="shared" ref="J98:J103" si="13">100*F98/E98</f>
        <v>0</v>
      </c>
      <c r="K98" s="4">
        <f>100*(H98+I98)/E98</f>
        <v>75</v>
      </c>
      <c r="L98" s="4">
        <v>0</v>
      </c>
    </row>
    <row r="99" spans="1:12" s="2" customFormat="1" ht="27.75" customHeight="1">
      <c r="A99" s="5">
        <v>14</v>
      </c>
      <c r="B99" s="3" t="s">
        <v>294</v>
      </c>
      <c r="C99" s="4">
        <v>4</v>
      </c>
      <c r="D99" s="4">
        <v>3</v>
      </c>
      <c r="E99" s="4">
        <v>3</v>
      </c>
      <c r="F99" s="4">
        <v>1</v>
      </c>
      <c r="G99" s="4">
        <v>1</v>
      </c>
      <c r="H99" s="4">
        <v>1</v>
      </c>
      <c r="I99" s="4"/>
      <c r="J99" s="4">
        <f t="shared" si="13"/>
        <v>33.333333333333336</v>
      </c>
      <c r="K99" s="4">
        <f>100*(H99+I99)/E99</f>
        <v>33.333333333333336</v>
      </c>
      <c r="L99" s="4">
        <v>1</v>
      </c>
    </row>
    <row r="100" spans="1:12" s="190" customFormat="1" ht="23.25" customHeight="1">
      <c r="A100" s="5">
        <v>15</v>
      </c>
      <c r="B100" s="3" t="s">
        <v>1</v>
      </c>
      <c r="C100" s="4">
        <v>4</v>
      </c>
      <c r="D100" s="4">
        <v>6</v>
      </c>
      <c r="E100" s="4">
        <v>5</v>
      </c>
      <c r="F100" s="4">
        <v>1</v>
      </c>
      <c r="G100" s="4">
        <v>2</v>
      </c>
      <c r="H100" s="4">
        <v>2</v>
      </c>
      <c r="I100" s="4">
        <v>0</v>
      </c>
      <c r="J100" s="4">
        <f t="shared" si="13"/>
        <v>20</v>
      </c>
      <c r="K100" s="4">
        <f>100*(H100+I100)/E100</f>
        <v>40</v>
      </c>
      <c r="L100" s="4">
        <v>1</v>
      </c>
    </row>
    <row r="101" spans="1:12" s="2" customFormat="1" ht="38.25">
      <c r="A101" s="5">
        <v>16</v>
      </c>
      <c r="B101" s="3" t="s">
        <v>19</v>
      </c>
      <c r="C101" s="4">
        <v>4</v>
      </c>
      <c r="D101" s="4">
        <v>4</v>
      </c>
      <c r="E101" s="4">
        <v>4</v>
      </c>
      <c r="F101" s="4">
        <v>0</v>
      </c>
      <c r="G101" s="4">
        <v>1</v>
      </c>
      <c r="H101" s="4">
        <v>2</v>
      </c>
      <c r="I101" s="4">
        <v>1</v>
      </c>
      <c r="J101" s="4">
        <f t="shared" si="13"/>
        <v>0</v>
      </c>
      <c r="K101" s="4">
        <v>75</v>
      </c>
      <c r="L101" s="4">
        <v>1</v>
      </c>
    </row>
    <row r="102" spans="1:12" s="2" customFormat="1" ht="22.5" customHeight="1">
      <c r="A102" s="5">
        <v>17</v>
      </c>
      <c r="B102" s="3" t="s">
        <v>14</v>
      </c>
      <c r="C102" s="4">
        <v>4</v>
      </c>
      <c r="D102" s="4">
        <v>5</v>
      </c>
      <c r="E102" s="4">
        <v>5</v>
      </c>
      <c r="F102" s="4">
        <v>1</v>
      </c>
      <c r="G102" s="4">
        <v>3</v>
      </c>
      <c r="H102" s="4">
        <v>1</v>
      </c>
      <c r="I102" s="4">
        <v>0</v>
      </c>
      <c r="J102" s="4">
        <f t="shared" si="13"/>
        <v>20</v>
      </c>
      <c r="K102" s="4">
        <f>100*(H102+I102)/E102</f>
        <v>20</v>
      </c>
      <c r="L102" s="4">
        <v>1</v>
      </c>
    </row>
    <row r="103" spans="1:12" s="191" customFormat="1" ht="21.75" customHeight="1">
      <c r="A103" s="5">
        <v>18</v>
      </c>
      <c r="B103" s="3" t="s">
        <v>190</v>
      </c>
      <c r="C103" s="4">
        <v>4</v>
      </c>
      <c r="D103" s="4">
        <v>5</v>
      </c>
      <c r="E103" s="4">
        <v>4</v>
      </c>
      <c r="F103" s="4">
        <v>2</v>
      </c>
      <c r="G103" s="4">
        <v>1</v>
      </c>
      <c r="H103" s="4">
        <v>1</v>
      </c>
      <c r="I103" s="4">
        <v>0</v>
      </c>
      <c r="J103" s="4">
        <f t="shared" si="13"/>
        <v>50</v>
      </c>
      <c r="K103" s="4">
        <f>100*(H103+I103)/E103</f>
        <v>25</v>
      </c>
      <c r="L103" s="4">
        <v>2</v>
      </c>
    </row>
    <row r="104" spans="1:12" s="191" customFormat="1" ht="16.5" customHeight="1">
      <c r="A104" s="192"/>
      <c r="B104" s="193" t="s">
        <v>191</v>
      </c>
      <c r="C104" s="46"/>
      <c r="D104" s="194">
        <f t="shared" ref="D104:L104" si="14">SUM(D86:D103)</f>
        <v>169</v>
      </c>
      <c r="E104" s="194">
        <f t="shared" si="14"/>
        <v>145</v>
      </c>
      <c r="F104" s="194">
        <f t="shared" si="14"/>
        <v>15</v>
      </c>
      <c r="G104" s="194">
        <f t="shared" si="14"/>
        <v>44</v>
      </c>
      <c r="H104" s="194">
        <f t="shared" si="14"/>
        <v>67</v>
      </c>
      <c r="I104" s="194">
        <f t="shared" si="14"/>
        <v>19</v>
      </c>
      <c r="J104" s="194">
        <v>10.3</v>
      </c>
      <c r="K104" s="194">
        <v>59.3</v>
      </c>
      <c r="L104" s="194">
        <f t="shared" si="14"/>
        <v>23</v>
      </c>
    </row>
  </sheetData>
  <mergeCells count="58">
    <mergeCell ref="J84:J85"/>
    <mergeCell ref="K84:K85"/>
    <mergeCell ref="L84:L85"/>
    <mergeCell ref="R58:R59"/>
    <mergeCell ref="A80:L80"/>
    <mergeCell ref="A81:L81"/>
    <mergeCell ref="A82:L82"/>
    <mergeCell ref="A84:A85"/>
    <mergeCell ref="B84:B85"/>
    <mergeCell ref="C84:C85"/>
    <mergeCell ref="D84:D85"/>
    <mergeCell ref="E84:E85"/>
    <mergeCell ref="F84:I84"/>
    <mergeCell ref="A57:A59"/>
    <mergeCell ref="B57:B59"/>
    <mergeCell ref="C57:C59"/>
    <mergeCell ref="L57:Q57"/>
    <mergeCell ref="F58:I58"/>
    <mergeCell ref="J58:J59"/>
    <mergeCell ref="K58:K59"/>
    <mergeCell ref="L58:O58"/>
    <mergeCell ref="P58:P59"/>
    <mergeCell ref="Q58:Q59"/>
    <mergeCell ref="F57:K57"/>
    <mergeCell ref="D57:D59"/>
    <mergeCell ref="E57:E59"/>
    <mergeCell ref="Q31:Q32"/>
    <mergeCell ref="R31:R32"/>
    <mergeCell ref="A53:R53"/>
    <mergeCell ref="A54:R54"/>
    <mergeCell ref="A55:R55"/>
    <mergeCell ref="F31:I31"/>
    <mergeCell ref="J31:J32"/>
    <mergeCell ref="K31:K32"/>
    <mergeCell ref="L31:O31"/>
    <mergeCell ref="P31:P32"/>
    <mergeCell ref="A30:A32"/>
    <mergeCell ref="B30:B32"/>
    <mergeCell ref="C30:C32"/>
    <mergeCell ref="D30:D32"/>
    <mergeCell ref="A27:R27"/>
    <mergeCell ref="A28:R28"/>
    <mergeCell ref="A29:R29"/>
    <mergeCell ref="F30:K30"/>
    <mergeCell ref="L30:Q30"/>
    <mergeCell ref="E30:E32"/>
    <mergeCell ref="A1:L1"/>
    <mergeCell ref="A2:L2"/>
    <mergeCell ref="A3:L3"/>
    <mergeCell ref="A5:A6"/>
    <mergeCell ref="B5:B6"/>
    <mergeCell ref="C5:C6"/>
    <mergeCell ref="D5:D6"/>
    <mergeCell ref="E5:E6"/>
    <mergeCell ref="F5:I5"/>
    <mergeCell ref="J5:J6"/>
    <mergeCell ref="K5:K6"/>
    <mergeCell ref="L5:L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86"/>
  <sheetViews>
    <sheetView topLeftCell="A70" workbookViewId="0">
      <selection activeCell="K92" sqref="K92"/>
    </sheetView>
  </sheetViews>
  <sheetFormatPr defaultRowHeight="15"/>
  <cols>
    <col min="2" max="2" width="18.42578125" customWidth="1"/>
    <col min="13" max="13" width="20.140625" customWidth="1"/>
  </cols>
  <sheetData>
    <row r="2" spans="2:15">
      <c r="B2" s="329" t="s">
        <v>302</v>
      </c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  <c r="O2" s="329"/>
    </row>
    <row r="3" spans="2:15">
      <c r="B3" s="198"/>
      <c r="C3" s="198"/>
      <c r="D3" s="198"/>
      <c r="E3" s="198"/>
      <c r="F3" s="198"/>
      <c r="G3" s="198"/>
      <c r="H3" s="198"/>
      <c r="I3" s="198" t="s">
        <v>303</v>
      </c>
      <c r="J3" s="198"/>
      <c r="K3" s="198"/>
      <c r="L3" s="198"/>
      <c r="M3" s="198"/>
      <c r="N3" s="198"/>
    </row>
    <row r="4" spans="2:15"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</row>
    <row r="5" spans="2:15">
      <c r="B5" s="330"/>
      <c r="C5" s="332" t="s">
        <v>2</v>
      </c>
      <c r="D5" s="332" t="s">
        <v>38</v>
      </c>
      <c r="E5" s="332" t="s">
        <v>10</v>
      </c>
      <c r="F5" s="332"/>
      <c r="G5" s="332"/>
      <c r="H5" s="332"/>
      <c r="I5" s="332" t="s">
        <v>11</v>
      </c>
      <c r="J5" s="332" t="s">
        <v>65</v>
      </c>
      <c r="K5" s="332" t="s">
        <v>12</v>
      </c>
      <c r="L5" s="332" t="s">
        <v>66</v>
      </c>
      <c r="M5" s="332" t="s">
        <v>75</v>
      </c>
      <c r="N5" s="332" t="s">
        <v>69</v>
      </c>
      <c r="O5" s="332" t="s">
        <v>304</v>
      </c>
    </row>
    <row r="6" spans="2:15">
      <c r="B6" s="330"/>
      <c r="C6" s="332"/>
      <c r="D6" s="332"/>
      <c r="E6" s="199" t="s">
        <v>4</v>
      </c>
      <c r="F6" s="199" t="s">
        <v>5</v>
      </c>
      <c r="G6" s="199" t="s">
        <v>6</v>
      </c>
      <c r="H6" s="199" t="s">
        <v>7</v>
      </c>
      <c r="I6" s="332"/>
      <c r="J6" s="332"/>
      <c r="K6" s="332"/>
      <c r="L6" s="332"/>
      <c r="M6" s="332"/>
      <c r="N6" s="332"/>
      <c r="O6" s="332"/>
    </row>
    <row r="7" spans="2:15" ht="15.75">
      <c r="B7" s="200" t="s">
        <v>9</v>
      </c>
      <c r="C7" s="129">
        <v>21</v>
      </c>
      <c r="D7" s="201">
        <v>1</v>
      </c>
      <c r="E7" s="201">
        <v>0</v>
      </c>
      <c r="F7" s="201">
        <v>1</v>
      </c>
      <c r="G7" s="201">
        <v>0</v>
      </c>
      <c r="H7" s="201">
        <v>0</v>
      </c>
      <c r="I7" s="201">
        <v>0</v>
      </c>
      <c r="J7" s="201">
        <v>100</v>
      </c>
      <c r="K7" s="201">
        <v>0</v>
      </c>
      <c r="L7" s="202">
        <v>40</v>
      </c>
      <c r="M7" s="203" t="s">
        <v>305</v>
      </c>
      <c r="N7" s="196">
        <v>1</v>
      </c>
      <c r="O7" s="127">
        <v>6</v>
      </c>
    </row>
    <row r="8" spans="2:15">
      <c r="B8" s="199" t="s">
        <v>20</v>
      </c>
      <c r="C8" s="204">
        <f t="shared" ref="C8:H8" si="0">SUM(C7:C7)</f>
        <v>21</v>
      </c>
      <c r="D8" s="204">
        <f t="shared" si="0"/>
        <v>1</v>
      </c>
      <c r="E8" s="204">
        <f t="shared" si="0"/>
        <v>0</v>
      </c>
      <c r="F8" s="204">
        <f t="shared" si="0"/>
        <v>1</v>
      </c>
      <c r="G8" s="204">
        <f t="shared" si="0"/>
        <v>0</v>
      </c>
      <c r="H8" s="204">
        <f t="shared" si="0"/>
        <v>0</v>
      </c>
      <c r="I8" s="204"/>
      <c r="J8" s="204">
        <f>SUM(J7:J7)</f>
        <v>100</v>
      </c>
      <c r="K8" s="204">
        <f>SUM(K7:K7)</f>
        <v>0</v>
      </c>
      <c r="L8" s="204">
        <f>SUM(L7:L7)</f>
        <v>40</v>
      </c>
      <c r="M8" s="199">
        <f>SUM(M7:M7)</f>
        <v>0</v>
      </c>
      <c r="N8" s="204">
        <f>SUM(N7:N7)</f>
        <v>1</v>
      </c>
      <c r="O8" s="127"/>
    </row>
    <row r="10" spans="2:15">
      <c r="B10" t="s">
        <v>306</v>
      </c>
    </row>
    <row r="12" spans="2:15">
      <c r="B12" s="329" t="s">
        <v>307</v>
      </c>
      <c r="C12" s="329"/>
      <c r="D12" s="329"/>
      <c r="E12" s="329"/>
      <c r="F12" s="329"/>
      <c r="G12" s="329"/>
      <c r="H12" s="329"/>
      <c r="I12" s="329"/>
      <c r="J12" s="329"/>
      <c r="K12" s="329"/>
      <c r="L12" s="329"/>
      <c r="M12" s="329"/>
      <c r="N12" s="329"/>
    </row>
    <row r="13" spans="2:15">
      <c r="B13" s="198"/>
      <c r="C13" s="198"/>
      <c r="D13" s="198"/>
      <c r="E13" s="198"/>
      <c r="F13" s="198"/>
      <c r="G13" s="198"/>
      <c r="H13" s="198"/>
      <c r="I13" s="198" t="s">
        <v>303</v>
      </c>
      <c r="J13" s="198"/>
      <c r="K13" s="198"/>
      <c r="L13" s="198"/>
      <c r="M13" s="198"/>
      <c r="N13" s="198"/>
    </row>
    <row r="14" spans="2:15">
      <c r="B14" s="198"/>
      <c r="C14" s="198"/>
      <c r="D14" s="198"/>
      <c r="E14" s="198"/>
      <c r="F14" s="198"/>
      <c r="G14" s="198"/>
      <c r="H14" s="198"/>
      <c r="I14" s="198"/>
      <c r="J14" s="198"/>
      <c r="K14" s="198"/>
      <c r="L14" s="198"/>
      <c r="M14" s="198"/>
      <c r="N14" s="198"/>
    </row>
    <row r="15" spans="2:15">
      <c r="B15" s="330"/>
      <c r="C15" s="332" t="s">
        <v>2</v>
      </c>
      <c r="D15" s="332" t="s">
        <v>38</v>
      </c>
      <c r="E15" s="332" t="s">
        <v>10</v>
      </c>
      <c r="F15" s="332"/>
      <c r="G15" s="332"/>
      <c r="H15" s="332"/>
      <c r="I15" s="332" t="s">
        <v>11</v>
      </c>
      <c r="J15" s="332" t="s">
        <v>65</v>
      </c>
      <c r="K15" s="332" t="s">
        <v>12</v>
      </c>
      <c r="L15" s="332" t="s">
        <v>66</v>
      </c>
      <c r="M15" s="332" t="s">
        <v>75</v>
      </c>
      <c r="N15" s="332" t="s">
        <v>69</v>
      </c>
      <c r="O15" s="332" t="s">
        <v>304</v>
      </c>
    </row>
    <row r="16" spans="2:15">
      <c r="B16" s="330"/>
      <c r="C16" s="332"/>
      <c r="D16" s="332"/>
      <c r="E16" s="199" t="s">
        <v>4</v>
      </c>
      <c r="F16" s="199" t="s">
        <v>5</v>
      </c>
      <c r="G16" s="199" t="s">
        <v>6</v>
      </c>
      <c r="H16" s="199" t="s">
        <v>7</v>
      </c>
      <c r="I16" s="332"/>
      <c r="J16" s="332"/>
      <c r="K16" s="332"/>
      <c r="L16" s="332"/>
      <c r="M16" s="332"/>
      <c r="N16" s="332"/>
      <c r="O16" s="332"/>
    </row>
    <row r="17" spans="2:15" ht="15.75">
      <c r="B17" s="136" t="s">
        <v>8</v>
      </c>
      <c r="C17" s="129">
        <v>5</v>
      </c>
      <c r="D17" s="201">
        <v>2</v>
      </c>
      <c r="E17" s="201">
        <v>0</v>
      </c>
      <c r="F17" s="201">
        <v>1</v>
      </c>
      <c r="G17" s="201">
        <v>1</v>
      </c>
      <c r="H17" s="201">
        <v>0</v>
      </c>
      <c r="I17" s="201">
        <v>0</v>
      </c>
      <c r="J17" s="201">
        <v>100</v>
      </c>
      <c r="K17" s="201">
        <v>50</v>
      </c>
      <c r="L17" s="202">
        <v>52.5</v>
      </c>
      <c r="M17" s="205" t="s">
        <v>308</v>
      </c>
      <c r="N17" s="196">
        <v>0</v>
      </c>
      <c r="O17" s="206" t="s">
        <v>309</v>
      </c>
    </row>
    <row r="18" spans="2:15" ht="15.75">
      <c r="B18" s="136" t="s">
        <v>310</v>
      </c>
      <c r="C18" s="129">
        <v>2</v>
      </c>
      <c r="D18" s="201">
        <v>1</v>
      </c>
      <c r="E18" s="201">
        <v>0</v>
      </c>
      <c r="F18" s="201">
        <v>0</v>
      </c>
      <c r="G18" s="201">
        <v>1</v>
      </c>
      <c r="H18" s="201">
        <v>0</v>
      </c>
      <c r="I18" s="201">
        <v>0</v>
      </c>
      <c r="J18" s="201">
        <v>100</v>
      </c>
      <c r="K18" s="201">
        <v>100</v>
      </c>
      <c r="L18" s="202">
        <v>63</v>
      </c>
      <c r="M18" s="205" t="s">
        <v>311</v>
      </c>
      <c r="N18" s="196">
        <v>0</v>
      </c>
      <c r="O18" s="206">
        <v>35</v>
      </c>
    </row>
    <row r="19" spans="2:15" ht="15.75">
      <c r="B19" s="136" t="s">
        <v>16</v>
      </c>
      <c r="C19" s="129">
        <v>6</v>
      </c>
      <c r="D19" s="201">
        <v>1</v>
      </c>
      <c r="E19" s="201">
        <v>0</v>
      </c>
      <c r="F19" s="201">
        <v>0</v>
      </c>
      <c r="G19" s="201">
        <v>1</v>
      </c>
      <c r="H19" s="201">
        <v>0</v>
      </c>
      <c r="I19" s="201">
        <v>0</v>
      </c>
      <c r="J19" s="201">
        <v>100</v>
      </c>
      <c r="K19" s="201">
        <v>100</v>
      </c>
      <c r="L19" s="202">
        <v>65</v>
      </c>
      <c r="M19" s="205" t="s">
        <v>312</v>
      </c>
      <c r="N19" s="196">
        <v>0</v>
      </c>
      <c r="O19" s="206">
        <v>37</v>
      </c>
    </row>
    <row r="20" spans="2:15" ht="60">
      <c r="B20" s="136" t="s">
        <v>9</v>
      </c>
      <c r="C20" s="129">
        <v>21</v>
      </c>
      <c r="D20" s="201">
        <v>10</v>
      </c>
      <c r="E20" s="201">
        <v>0</v>
      </c>
      <c r="F20" s="201">
        <v>0</v>
      </c>
      <c r="G20" s="201">
        <v>8</v>
      </c>
      <c r="H20" s="201">
        <v>2</v>
      </c>
      <c r="I20" s="201">
        <v>0</v>
      </c>
      <c r="J20" s="201">
        <v>100</v>
      </c>
      <c r="K20" s="201">
        <v>100</v>
      </c>
      <c r="L20" s="202">
        <v>58.2</v>
      </c>
      <c r="M20" s="205" t="s">
        <v>313</v>
      </c>
      <c r="N20" s="196">
        <v>0</v>
      </c>
      <c r="O20" s="207" t="s">
        <v>314</v>
      </c>
    </row>
    <row r="21" spans="2:15">
      <c r="B21" s="208" t="s">
        <v>20</v>
      </c>
      <c r="C21" s="208">
        <f>SUM(C17:C20)</f>
        <v>34</v>
      </c>
      <c r="D21" s="208">
        <f t="shared" ref="D21:N21" si="1">SUM(D17:D20)</f>
        <v>14</v>
      </c>
      <c r="E21" s="208">
        <f t="shared" si="1"/>
        <v>0</v>
      </c>
      <c r="F21" s="208">
        <f t="shared" si="1"/>
        <v>1</v>
      </c>
      <c r="G21" s="208">
        <f t="shared" si="1"/>
        <v>11</v>
      </c>
      <c r="H21" s="208">
        <f t="shared" si="1"/>
        <v>2</v>
      </c>
      <c r="I21" s="208">
        <f t="shared" si="1"/>
        <v>0</v>
      </c>
      <c r="J21" s="208">
        <v>100</v>
      </c>
      <c r="K21" s="208">
        <v>92.9</v>
      </c>
      <c r="L21" s="208">
        <v>58.2</v>
      </c>
      <c r="M21" s="208">
        <f t="shared" si="1"/>
        <v>0</v>
      </c>
      <c r="N21" s="208">
        <f t="shared" si="1"/>
        <v>0</v>
      </c>
      <c r="O21" s="209"/>
    </row>
    <row r="23" spans="2:15">
      <c r="B23" s="210" t="s">
        <v>315</v>
      </c>
    </row>
    <row r="25" spans="2:15">
      <c r="B25" s="329" t="s">
        <v>316</v>
      </c>
      <c r="C25" s="329"/>
      <c r="D25" s="329"/>
      <c r="E25" s="329"/>
      <c r="F25" s="329"/>
      <c r="G25" s="329"/>
      <c r="H25" s="329"/>
      <c r="I25" s="329"/>
      <c r="J25" s="329"/>
      <c r="K25" s="329"/>
      <c r="L25" s="329"/>
      <c r="M25" s="329"/>
      <c r="N25" s="329"/>
      <c r="O25" s="329"/>
    </row>
    <row r="26" spans="2:15">
      <c r="B26" s="198"/>
      <c r="C26" s="198"/>
      <c r="D26" s="198"/>
      <c r="E26" s="198"/>
      <c r="F26" s="198"/>
      <c r="G26" s="198"/>
      <c r="H26" s="198"/>
      <c r="I26" s="198" t="s">
        <v>303</v>
      </c>
      <c r="J26" s="198"/>
      <c r="K26" s="198"/>
      <c r="L26" s="198"/>
      <c r="M26" s="198"/>
      <c r="N26" s="198"/>
    </row>
    <row r="27" spans="2:15">
      <c r="B27" s="198"/>
      <c r="C27" s="198"/>
      <c r="D27" s="198"/>
      <c r="E27" s="198"/>
      <c r="F27" s="198"/>
      <c r="G27" s="198"/>
      <c r="H27" s="198"/>
      <c r="I27" s="198"/>
      <c r="J27" s="198"/>
      <c r="K27" s="198"/>
      <c r="L27" s="198"/>
      <c r="M27" s="198"/>
      <c r="N27" s="198"/>
    </row>
    <row r="28" spans="2:15">
      <c r="B28" s="330"/>
      <c r="C28" s="332" t="s">
        <v>2</v>
      </c>
      <c r="D28" s="332" t="s">
        <v>38</v>
      </c>
      <c r="E28" s="332" t="s">
        <v>10</v>
      </c>
      <c r="F28" s="332"/>
      <c r="G28" s="332"/>
      <c r="H28" s="332"/>
      <c r="I28" s="332" t="s">
        <v>11</v>
      </c>
      <c r="J28" s="332" t="s">
        <v>65</v>
      </c>
      <c r="K28" s="332" t="s">
        <v>12</v>
      </c>
      <c r="L28" s="332" t="s">
        <v>66</v>
      </c>
      <c r="M28" s="332" t="s">
        <v>75</v>
      </c>
      <c r="N28" s="332" t="s">
        <v>69</v>
      </c>
      <c r="O28" s="333" t="s">
        <v>304</v>
      </c>
    </row>
    <row r="29" spans="2:15">
      <c r="B29" s="330"/>
      <c r="C29" s="332"/>
      <c r="D29" s="332"/>
      <c r="E29" s="199" t="s">
        <v>4</v>
      </c>
      <c r="F29" s="199" t="s">
        <v>5</v>
      </c>
      <c r="G29" s="199" t="s">
        <v>6</v>
      </c>
      <c r="H29" s="199" t="s">
        <v>7</v>
      </c>
      <c r="I29" s="332"/>
      <c r="J29" s="332"/>
      <c r="K29" s="332"/>
      <c r="L29" s="332"/>
      <c r="M29" s="332"/>
      <c r="N29" s="332"/>
      <c r="O29" s="333"/>
    </row>
    <row r="30" spans="2:15" ht="15.75">
      <c r="B30" s="199" t="s">
        <v>19</v>
      </c>
      <c r="C30" s="204">
        <v>2</v>
      </c>
      <c r="D30" s="211">
        <v>2</v>
      </c>
      <c r="E30" s="211">
        <v>2</v>
      </c>
      <c r="F30" s="211">
        <v>0</v>
      </c>
      <c r="G30" s="211">
        <v>0</v>
      </c>
      <c r="H30" s="211">
        <v>0</v>
      </c>
      <c r="I30" s="211">
        <v>100</v>
      </c>
      <c r="J30" s="211">
        <v>0</v>
      </c>
      <c r="K30" s="211">
        <v>0</v>
      </c>
      <c r="L30" s="212">
        <v>21</v>
      </c>
      <c r="M30" s="213" t="s">
        <v>317</v>
      </c>
      <c r="N30" s="195">
        <v>2</v>
      </c>
      <c r="O30" s="1" t="s">
        <v>318</v>
      </c>
    </row>
    <row r="31" spans="2:15" ht="15.75">
      <c r="B31" s="199" t="s">
        <v>9</v>
      </c>
      <c r="C31" s="204">
        <v>21</v>
      </c>
      <c r="D31" s="211">
        <v>1</v>
      </c>
      <c r="E31" s="211">
        <v>0</v>
      </c>
      <c r="F31" s="211">
        <v>0</v>
      </c>
      <c r="G31" s="211">
        <v>1</v>
      </c>
      <c r="H31" s="211">
        <v>0</v>
      </c>
      <c r="I31" s="211">
        <v>0</v>
      </c>
      <c r="J31" s="211">
        <v>100</v>
      </c>
      <c r="K31" s="211">
        <v>100</v>
      </c>
      <c r="L31" s="212">
        <v>67</v>
      </c>
      <c r="M31" s="213" t="s">
        <v>319</v>
      </c>
      <c r="N31" s="195">
        <v>0</v>
      </c>
      <c r="O31" s="1">
        <v>41</v>
      </c>
    </row>
    <row r="32" spans="2:15" ht="15.75">
      <c r="B32" s="199" t="s">
        <v>1</v>
      </c>
      <c r="C32" s="204">
        <v>5</v>
      </c>
      <c r="D32" s="211">
        <v>2</v>
      </c>
      <c r="E32" s="211">
        <v>0</v>
      </c>
      <c r="F32" s="211">
        <v>2</v>
      </c>
      <c r="G32" s="211">
        <v>0</v>
      </c>
      <c r="H32" s="211">
        <v>0</v>
      </c>
      <c r="I32" s="211">
        <v>0</v>
      </c>
      <c r="J32" s="211">
        <v>100</v>
      </c>
      <c r="K32" s="211">
        <v>0</v>
      </c>
      <c r="L32" s="212">
        <v>39.5</v>
      </c>
      <c r="M32" s="213" t="s">
        <v>320</v>
      </c>
      <c r="N32" s="195">
        <v>1</v>
      </c>
      <c r="O32" s="1" t="s">
        <v>321</v>
      </c>
    </row>
    <row r="33" spans="2:15">
      <c r="B33" s="199" t="s">
        <v>20</v>
      </c>
      <c r="C33" s="204">
        <f>SUM(C30:C32)</f>
        <v>28</v>
      </c>
      <c r="D33" s="204">
        <f t="shared" ref="D33:N33" si="2">SUM(D30:D32)</f>
        <v>5</v>
      </c>
      <c r="E33" s="204">
        <f t="shared" si="2"/>
        <v>2</v>
      </c>
      <c r="F33" s="204">
        <f t="shared" si="2"/>
        <v>2</v>
      </c>
      <c r="G33" s="204">
        <f t="shared" si="2"/>
        <v>1</v>
      </c>
      <c r="H33" s="204">
        <f t="shared" si="2"/>
        <v>0</v>
      </c>
      <c r="I33" s="204">
        <v>40</v>
      </c>
      <c r="J33" s="204">
        <v>60</v>
      </c>
      <c r="K33" s="204">
        <v>20</v>
      </c>
      <c r="L33" s="204">
        <v>37.6</v>
      </c>
      <c r="M33" s="199"/>
      <c r="N33" s="204">
        <f t="shared" si="2"/>
        <v>3</v>
      </c>
      <c r="O33" s="199"/>
    </row>
    <row r="35" spans="2:15">
      <c r="B35" s="210" t="s">
        <v>322</v>
      </c>
    </row>
    <row r="37" spans="2:15">
      <c r="B37" s="329" t="s">
        <v>323</v>
      </c>
      <c r="C37" s="329"/>
      <c r="D37" s="329"/>
      <c r="E37" s="329"/>
      <c r="F37" s="329"/>
      <c r="G37" s="329"/>
      <c r="H37" s="329"/>
      <c r="I37" s="329"/>
      <c r="J37" s="329"/>
      <c r="K37" s="329"/>
      <c r="L37" s="329"/>
      <c r="M37" s="329"/>
      <c r="N37" s="329"/>
      <c r="O37" s="329"/>
    </row>
    <row r="38" spans="2:15">
      <c r="B38" s="198"/>
      <c r="C38" s="198"/>
      <c r="D38" s="198"/>
      <c r="E38" s="198"/>
      <c r="F38" s="198"/>
      <c r="G38" s="198"/>
      <c r="H38" s="198"/>
      <c r="I38" s="198" t="s">
        <v>324</v>
      </c>
      <c r="J38" s="198"/>
      <c r="K38" s="198"/>
      <c r="L38" s="198"/>
      <c r="M38" s="198"/>
      <c r="N38" s="198"/>
    </row>
    <row r="39" spans="2:15">
      <c r="B39" s="198"/>
      <c r="C39" s="198"/>
      <c r="D39" s="198"/>
      <c r="E39" s="198"/>
      <c r="F39" s="198"/>
      <c r="G39" s="198"/>
      <c r="H39" s="198"/>
      <c r="I39" s="198"/>
      <c r="J39" s="198"/>
      <c r="K39" s="198"/>
      <c r="L39" s="198"/>
      <c r="M39" s="198"/>
      <c r="N39" s="198"/>
    </row>
    <row r="40" spans="2:15">
      <c r="B40" s="330"/>
      <c r="C40" s="332" t="s">
        <v>2</v>
      </c>
      <c r="D40" s="332" t="s">
        <v>38</v>
      </c>
      <c r="E40" s="332" t="s">
        <v>10</v>
      </c>
      <c r="F40" s="332"/>
      <c r="G40" s="332"/>
      <c r="H40" s="332"/>
      <c r="I40" s="332" t="s">
        <v>11</v>
      </c>
      <c r="J40" s="332" t="s">
        <v>65</v>
      </c>
      <c r="K40" s="332" t="s">
        <v>12</v>
      </c>
      <c r="L40" s="332" t="s">
        <v>66</v>
      </c>
      <c r="M40" s="332" t="s">
        <v>75</v>
      </c>
      <c r="N40" s="332" t="s">
        <v>69</v>
      </c>
      <c r="O40" s="332" t="s">
        <v>304</v>
      </c>
    </row>
    <row r="41" spans="2:15">
      <c r="B41" s="330"/>
      <c r="C41" s="332"/>
      <c r="D41" s="332"/>
      <c r="E41" s="199" t="s">
        <v>4</v>
      </c>
      <c r="F41" s="199" t="s">
        <v>5</v>
      </c>
      <c r="G41" s="199" t="s">
        <v>6</v>
      </c>
      <c r="H41" s="199" t="s">
        <v>7</v>
      </c>
      <c r="I41" s="332"/>
      <c r="J41" s="332"/>
      <c r="K41" s="332"/>
      <c r="L41" s="332"/>
      <c r="M41" s="332"/>
      <c r="N41" s="332"/>
      <c r="O41" s="332"/>
    </row>
    <row r="42" spans="2:15" ht="15.75">
      <c r="B42" s="199" t="s">
        <v>19</v>
      </c>
      <c r="C42" s="204">
        <v>2</v>
      </c>
      <c r="D42" s="211">
        <v>1</v>
      </c>
      <c r="E42" s="211">
        <v>0</v>
      </c>
      <c r="F42" s="211">
        <v>1</v>
      </c>
      <c r="G42" s="211">
        <v>0</v>
      </c>
      <c r="H42" s="211">
        <v>0</v>
      </c>
      <c r="I42" s="211">
        <v>0</v>
      </c>
      <c r="J42" s="211">
        <v>100</v>
      </c>
      <c r="K42" s="211">
        <v>0</v>
      </c>
      <c r="L42" s="212">
        <v>39</v>
      </c>
      <c r="M42" s="213" t="s">
        <v>317</v>
      </c>
      <c r="N42" s="195">
        <v>0</v>
      </c>
      <c r="O42" s="1">
        <v>18</v>
      </c>
    </row>
    <row r="43" spans="2:15" ht="15.75">
      <c r="B43" s="199" t="s">
        <v>9</v>
      </c>
      <c r="C43" s="204">
        <v>21</v>
      </c>
      <c r="D43" s="211">
        <v>1</v>
      </c>
      <c r="E43" s="211">
        <v>0</v>
      </c>
      <c r="F43" s="211">
        <v>0</v>
      </c>
      <c r="G43" s="211">
        <v>1</v>
      </c>
      <c r="H43" s="211">
        <v>0</v>
      </c>
      <c r="I43" s="211">
        <v>0</v>
      </c>
      <c r="J43" s="211">
        <v>100</v>
      </c>
      <c r="K43" s="211">
        <v>100</v>
      </c>
      <c r="L43" s="212">
        <v>64</v>
      </c>
      <c r="M43" s="213" t="s">
        <v>325</v>
      </c>
      <c r="N43" s="195">
        <v>0</v>
      </c>
      <c r="O43" s="1">
        <v>37</v>
      </c>
    </row>
    <row r="44" spans="2:15" ht="15.75">
      <c r="B44" s="199" t="s">
        <v>1</v>
      </c>
      <c r="C44" s="204">
        <v>5</v>
      </c>
      <c r="D44" s="211">
        <v>2</v>
      </c>
      <c r="E44" s="211">
        <v>1</v>
      </c>
      <c r="F44" s="211">
        <v>1</v>
      </c>
      <c r="G44" s="211">
        <v>0</v>
      </c>
      <c r="H44" s="211">
        <v>0</v>
      </c>
      <c r="I44" s="211">
        <v>50</v>
      </c>
      <c r="J44" s="211">
        <v>50</v>
      </c>
      <c r="K44" s="211">
        <v>0</v>
      </c>
      <c r="L44" s="212">
        <v>31.5</v>
      </c>
      <c r="M44" s="213" t="s">
        <v>320</v>
      </c>
      <c r="N44" s="195">
        <v>2</v>
      </c>
      <c r="O44" s="214" t="s">
        <v>326</v>
      </c>
    </row>
    <row r="45" spans="2:15">
      <c r="B45" s="199" t="s">
        <v>20</v>
      </c>
      <c r="C45" s="204">
        <f>SUM(C42:C44)</f>
        <v>28</v>
      </c>
      <c r="D45" s="204">
        <f t="shared" ref="D45:N45" si="3">SUM(D42:D44)</f>
        <v>4</v>
      </c>
      <c r="E45" s="204">
        <f t="shared" si="3"/>
        <v>1</v>
      </c>
      <c r="F45" s="204">
        <f t="shared" si="3"/>
        <v>2</v>
      </c>
      <c r="G45" s="204">
        <f t="shared" si="3"/>
        <v>1</v>
      </c>
      <c r="H45" s="204">
        <f t="shared" si="3"/>
        <v>0</v>
      </c>
      <c r="I45" s="204">
        <v>25</v>
      </c>
      <c r="J45" s="204">
        <v>75</v>
      </c>
      <c r="K45" s="204">
        <v>25</v>
      </c>
      <c r="L45" s="204">
        <v>41.5</v>
      </c>
      <c r="M45" s="199"/>
      <c r="N45" s="204">
        <f t="shared" si="3"/>
        <v>2</v>
      </c>
      <c r="O45" s="199"/>
    </row>
    <row r="47" spans="2:15">
      <c r="B47" s="210" t="s">
        <v>327</v>
      </c>
    </row>
    <row r="50" spans="2:15">
      <c r="B50" s="329" t="s">
        <v>328</v>
      </c>
      <c r="C50" s="329"/>
      <c r="D50" s="329"/>
      <c r="E50" s="329"/>
      <c r="F50" s="329"/>
      <c r="G50" s="329"/>
      <c r="H50" s="329"/>
      <c r="I50" s="329"/>
      <c r="J50" s="329"/>
      <c r="K50" s="329"/>
      <c r="L50" s="329"/>
      <c r="M50" s="329"/>
      <c r="N50" s="329"/>
      <c r="O50" s="329"/>
    </row>
    <row r="51" spans="2:15">
      <c r="B51" s="198"/>
      <c r="C51" s="198"/>
      <c r="D51" s="198"/>
      <c r="E51" s="198"/>
      <c r="F51" s="198"/>
      <c r="G51" s="198"/>
      <c r="H51" s="198"/>
      <c r="I51" s="198" t="s">
        <v>324</v>
      </c>
      <c r="J51" s="198"/>
      <c r="K51" s="198"/>
      <c r="L51" s="198"/>
      <c r="M51" s="198"/>
      <c r="N51" s="198"/>
    </row>
    <row r="52" spans="2:15">
      <c r="B52" s="198"/>
      <c r="C52" s="198"/>
      <c r="D52" s="198"/>
      <c r="E52" s="198"/>
      <c r="F52" s="198"/>
      <c r="G52" s="198"/>
      <c r="H52" s="198"/>
      <c r="I52" s="198"/>
      <c r="J52" s="198"/>
      <c r="K52" s="198"/>
      <c r="L52" s="198"/>
      <c r="M52" s="198"/>
      <c r="N52" s="198"/>
    </row>
    <row r="53" spans="2:15">
      <c r="B53" s="334"/>
      <c r="C53" s="332" t="s">
        <v>2</v>
      </c>
      <c r="D53" s="332" t="s">
        <v>38</v>
      </c>
      <c r="E53" s="332" t="s">
        <v>10</v>
      </c>
      <c r="F53" s="332"/>
      <c r="G53" s="332"/>
      <c r="H53" s="332"/>
      <c r="I53" s="332" t="s">
        <v>11</v>
      </c>
      <c r="J53" s="332" t="s">
        <v>65</v>
      </c>
      <c r="K53" s="332" t="s">
        <v>12</v>
      </c>
      <c r="L53" s="332" t="s">
        <v>66</v>
      </c>
      <c r="M53" s="332" t="s">
        <v>75</v>
      </c>
      <c r="N53" s="332" t="s">
        <v>69</v>
      </c>
      <c r="O53" s="332" t="s">
        <v>304</v>
      </c>
    </row>
    <row r="54" spans="2:15">
      <c r="B54" s="335"/>
      <c r="C54" s="332"/>
      <c r="D54" s="332"/>
      <c r="E54" s="199" t="s">
        <v>4</v>
      </c>
      <c r="F54" s="199" t="s">
        <v>5</v>
      </c>
      <c r="G54" s="199" t="s">
        <v>6</v>
      </c>
      <c r="H54" s="199" t="s">
        <v>7</v>
      </c>
      <c r="I54" s="332"/>
      <c r="J54" s="332"/>
      <c r="K54" s="332"/>
      <c r="L54" s="332"/>
      <c r="M54" s="332"/>
      <c r="N54" s="332"/>
      <c r="O54" s="332"/>
    </row>
    <row r="55" spans="2:15" ht="15.75">
      <c r="B55" s="199" t="s">
        <v>8</v>
      </c>
      <c r="C55" s="199">
        <v>5</v>
      </c>
      <c r="D55" s="211">
        <v>1</v>
      </c>
      <c r="E55" s="211">
        <v>0</v>
      </c>
      <c r="F55" s="211">
        <v>1</v>
      </c>
      <c r="G55" s="211">
        <v>0</v>
      </c>
      <c r="H55" s="211">
        <v>0</v>
      </c>
      <c r="I55" s="211">
        <v>0</v>
      </c>
      <c r="J55" s="211">
        <v>100</v>
      </c>
      <c r="K55" s="211">
        <v>0</v>
      </c>
      <c r="L55" s="212">
        <v>45</v>
      </c>
      <c r="M55" s="213" t="s">
        <v>329</v>
      </c>
      <c r="N55" s="195">
        <v>0</v>
      </c>
      <c r="O55" s="1">
        <v>18</v>
      </c>
    </row>
    <row r="56" spans="2:15" ht="15.75">
      <c r="B56" s="199" t="s">
        <v>16</v>
      </c>
      <c r="C56" s="199">
        <v>6</v>
      </c>
      <c r="D56" s="211">
        <v>1</v>
      </c>
      <c r="E56" s="211">
        <v>0</v>
      </c>
      <c r="F56" s="211">
        <v>1</v>
      </c>
      <c r="G56" s="211">
        <v>0</v>
      </c>
      <c r="H56" s="211">
        <v>0</v>
      </c>
      <c r="I56" s="211">
        <v>0</v>
      </c>
      <c r="J56" s="211">
        <v>100</v>
      </c>
      <c r="K56" s="211">
        <v>0</v>
      </c>
      <c r="L56" s="212">
        <v>46</v>
      </c>
      <c r="M56" s="213" t="s">
        <v>330</v>
      </c>
      <c r="N56" s="195">
        <v>0</v>
      </c>
      <c r="O56" s="1">
        <v>19</v>
      </c>
    </row>
    <row r="57" spans="2:15" ht="30">
      <c r="B57" s="200" t="s">
        <v>9</v>
      </c>
      <c r="C57" s="200">
        <v>21</v>
      </c>
      <c r="D57" s="201">
        <v>7</v>
      </c>
      <c r="E57" s="201">
        <v>3</v>
      </c>
      <c r="F57" s="201">
        <v>3</v>
      </c>
      <c r="G57" s="201">
        <v>1</v>
      </c>
      <c r="H57" s="201">
        <v>0</v>
      </c>
      <c r="I57" s="201">
        <v>43</v>
      </c>
      <c r="J57" s="201">
        <v>57</v>
      </c>
      <c r="K57" s="201">
        <v>14</v>
      </c>
      <c r="L57" s="202">
        <v>38.700000000000003</v>
      </c>
      <c r="M57" s="203" t="s">
        <v>305</v>
      </c>
      <c r="N57" s="196">
        <v>3</v>
      </c>
      <c r="O57" s="215" t="s">
        <v>331</v>
      </c>
    </row>
    <row r="58" spans="2:15" ht="15.75">
      <c r="B58" s="199" t="s">
        <v>14</v>
      </c>
      <c r="C58" s="199">
        <v>2</v>
      </c>
      <c r="D58" s="211">
        <v>2</v>
      </c>
      <c r="E58" s="211">
        <v>1</v>
      </c>
      <c r="F58" s="211">
        <v>1</v>
      </c>
      <c r="G58" s="211">
        <v>0</v>
      </c>
      <c r="H58" s="211">
        <v>0</v>
      </c>
      <c r="I58" s="211">
        <v>50</v>
      </c>
      <c r="J58" s="211">
        <v>50</v>
      </c>
      <c r="K58" s="211">
        <v>0</v>
      </c>
      <c r="L58" s="212">
        <v>34.5</v>
      </c>
      <c r="M58" s="213"/>
      <c r="N58" s="195">
        <v>1</v>
      </c>
      <c r="O58" s="1" t="s">
        <v>332</v>
      </c>
    </row>
    <row r="59" spans="2:15" ht="15.75">
      <c r="B59" s="199" t="s">
        <v>1</v>
      </c>
      <c r="C59" s="199">
        <v>5</v>
      </c>
      <c r="D59" s="211">
        <v>1</v>
      </c>
      <c r="E59" s="211">
        <v>0</v>
      </c>
      <c r="F59" s="211">
        <v>1</v>
      </c>
      <c r="G59" s="211">
        <v>0</v>
      </c>
      <c r="H59" s="211">
        <v>0</v>
      </c>
      <c r="I59" s="211">
        <v>0</v>
      </c>
      <c r="J59" s="211">
        <v>100</v>
      </c>
      <c r="K59" s="211">
        <v>0</v>
      </c>
      <c r="L59" s="212">
        <v>39</v>
      </c>
      <c r="M59" s="213" t="s">
        <v>333</v>
      </c>
      <c r="N59" s="195">
        <v>0</v>
      </c>
      <c r="O59" s="1">
        <v>13</v>
      </c>
    </row>
    <row r="60" spans="2:15">
      <c r="B60" s="199" t="s">
        <v>20</v>
      </c>
      <c r="C60" s="199">
        <f>SUM(C55:C59)</f>
        <v>39</v>
      </c>
      <c r="D60" s="199">
        <f t="shared" ref="D60:N60" si="4">SUM(D55:D59)</f>
        <v>12</v>
      </c>
      <c r="E60" s="199">
        <f t="shared" si="4"/>
        <v>4</v>
      </c>
      <c r="F60" s="199">
        <f t="shared" si="4"/>
        <v>7</v>
      </c>
      <c r="G60" s="199">
        <f t="shared" si="4"/>
        <v>1</v>
      </c>
      <c r="H60" s="199">
        <f t="shared" si="4"/>
        <v>0</v>
      </c>
      <c r="I60" s="199">
        <v>33</v>
      </c>
      <c r="J60" s="199">
        <v>67</v>
      </c>
      <c r="K60" s="199">
        <v>8</v>
      </c>
      <c r="L60" s="199">
        <v>39.17</v>
      </c>
      <c r="M60" s="199"/>
      <c r="N60" s="199">
        <f t="shared" si="4"/>
        <v>4</v>
      </c>
      <c r="O60" s="199"/>
    </row>
    <row r="62" spans="2:15">
      <c r="B62" s="210" t="s">
        <v>334</v>
      </c>
    </row>
    <row r="65" spans="2:15">
      <c r="B65" s="329" t="s">
        <v>335</v>
      </c>
      <c r="C65" s="329"/>
      <c r="D65" s="329"/>
      <c r="E65" s="329"/>
      <c r="F65" s="329"/>
      <c r="G65" s="329"/>
      <c r="H65" s="329"/>
      <c r="I65" s="329"/>
      <c r="J65" s="329"/>
      <c r="K65" s="329"/>
      <c r="L65" s="329"/>
      <c r="M65" s="329"/>
      <c r="N65" s="329"/>
      <c r="O65" s="329"/>
    </row>
    <row r="66" spans="2:15">
      <c r="B66" s="198"/>
      <c r="C66" s="198"/>
      <c r="D66" s="198"/>
      <c r="E66" s="198"/>
      <c r="F66" s="198"/>
      <c r="G66" s="198"/>
      <c r="H66" s="198"/>
      <c r="I66" s="198" t="s">
        <v>336</v>
      </c>
      <c r="J66" s="198"/>
      <c r="K66" s="198"/>
      <c r="L66" s="198"/>
      <c r="M66" s="198"/>
      <c r="N66" s="198"/>
    </row>
    <row r="67" spans="2:15">
      <c r="B67" s="198"/>
      <c r="C67" s="198"/>
      <c r="D67" s="198"/>
      <c r="E67" s="198"/>
      <c r="F67" s="198"/>
      <c r="G67" s="198"/>
      <c r="H67" s="198"/>
      <c r="I67" s="198"/>
      <c r="J67" s="198"/>
      <c r="K67" s="198"/>
      <c r="L67" s="198"/>
      <c r="M67" s="198"/>
      <c r="N67" s="198"/>
    </row>
    <row r="68" spans="2:15">
      <c r="B68" s="330"/>
      <c r="C68" s="331" t="s">
        <v>2</v>
      </c>
      <c r="D68" s="331" t="s">
        <v>38</v>
      </c>
      <c r="E68" s="331" t="s">
        <v>10</v>
      </c>
      <c r="F68" s="331"/>
      <c r="G68" s="331"/>
      <c r="H68" s="331"/>
      <c r="I68" s="331" t="s">
        <v>11</v>
      </c>
      <c r="J68" s="331" t="s">
        <v>65</v>
      </c>
      <c r="K68" s="331" t="s">
        <v>12</v>
      </c>
      <c r="L68" s="331" t="s">
        <v>66</v>
      </c>
      <c r="M68" s="332" t="s">
        <v>75</v>
      </c>
      <c r="N68" s="332" t="s">
        <v>69</v>
      </c>
      <c r="O68" s="332" t="s">
        <v>304</v>
      </c>
    </row>
    <row r="69" spans="2:15">
      <c r="B69" s="330"/>
      <c r="C69" s="331"/>
      <c r="D69" s="331"/>
      <c r="E69" s="216" t="s">
        <v>4</v>
      </c>
      <c r="F69" s="216" t="s">
        <v>5</v>
      </c>
      <c r="G69" s="216" t="s">
        <v>6</v>
      </c>
      <c r="H69" s="216" t="s">
        <v>7</v>
      </c>
      <c r="I69" s="331"/>
      <c r="J69" s="331"/>
      <c r="K69" s="331"/>
      <c r="L69" s="331"/>
      <c r="M69" s="332"/>
      <c r="N69" s="332"/>
      <c r="O69" s="332"/>
    </row>
    <row r="70" spans="2:15" ht="15.75">
      <c r="B70" s="199" t="s">
        <v>8</v>
      </c>
      <c r="C70" s="204">
        <v>5</v>
      </c>
      <c r="D70" s="211">
        <v>3</v>
      </c>
      <c r="E70" s="211">
        <v>0</v>
      </c>
      <c r="F70" s="211">
        <v>1</v>
      </c>
      <c r="G70" s="211">
        <v>1</v>
      </c>
      <c r="H70" s="211">
        <v>1</v>
      </c>
      <c r="I70" s="211">
        <v>0</v>
      </c>
      <c r="J70" s="211">
        <v>100</v>
      </c>
      <c r="K70" s="211">
        <v>67</v>
      </c>
      <c r="L70" s="212">
        <v>62.7</v>
      </c>
      <c r="M70" s="213" t="s">
        <v>308</v>
      </c>
      <c r="N70" s="195">
        <v>0</v>
      </c>
      <c r="O70" s="1" t="s">
        <v>337</v>
      </c>
    </row>
    <row r="71" spans="2:15" ht="15.75">
      <c r="B71" s="199" t="s">
        <v>310</v>
      </c>
      <c r="C71" s="204">
        <v>2</v>
      </c>
      <c r="D71" s="211">
        <v>2</v>
      </c>
      <c r="E71" s="211">
        <v>0</v>
      </c>
      <c r="F71" s="211">
        <v>1</v>
      </c>
      <c r="G71" s="211">
        <v>1</v>
      </c>
      <c r="H71" s="211">
        <v>0</v>
      </c>
      <c r="I71" s="211">
        <v>0</v>
      </c>
      <c r="J71" s="211">
        <v>100</v>
      </c>
      <c r="K71" s="211">
        <v>50</v>
      </c>
      <c r="L71" s="212">
        <v>55</v>
      </c>
      <c r="M71" s="213" t="s">
        <v>311</v>
      </c>
      <c r="N71" s="195">
        <v>0</v>
      </c>
      <c r="O71" s="1" t="s">
        <v>338</v>
      </c>
    </row>
    <row r="72" spans="2:15" ht="30">
      <c r="B72" s="200" t="s">
        <v>16</v>
      </c>
      <c r="C72" s="129">
        <v>6</v>
      </c>
      <c r="D72" s="201">
        <v>5</v>
      </c>
      <c r="E72" s="201">
        <v>1</v>
      </c>
      <c r="F72" s="201">
        <v>4</v>
      </c>
      <c r="G72" s="201">
        <v>0</v>
      </c>
      <c r="H72" s="201">
        <v>0</v>
      </c>
      <c r="I72" s="201">
        <v>20</v>
      </c>
      <c r="J72" s="201">
        <v>80</v>
      </c>
      <c r="K72" s="201">
        <v>0</v>
      </c>
      <c r="L72" s="202">
        <v>46</v>
      </c>
      <c r="M72" s="203" t="s">
        <v>312</v>
      </c>
      <c r="N72" s="196">
        <v>2</v>
      </c>
      <c r="O72" s="215" t="s">
        <v>339</v>
      </c>
    </row>
    <row r="73" spans="2:15" ht="75">
      <c r="B73" s="200" t="s">
        <v>9</v>
      </c>
      <c r="C73" s="129">
        <v>21</v>
      </c>
      <c r="D73" s="201">
        <v>12</v>
      </c>
      <c r="E73" s="201">
        <v>0</v>
      </c>
      <c r="F73" s="201">
        <v>4</v>
      </c>
      <c r="G73" s="201">
        <v>7</v>
      </c>
      <c r="H73" s="201">
        <v>1</v>
      </c>
      <c r="I73" s="201">
        <v>0</v>
      </c>
      <c r="J73" s="201">
        <v>100</v>
      </c>
      <c r="K73" s="201">
        <v>67</v>
      </c>
      <c r="L73" s="202">
        <v>62.7</v>
      </c>
      <c r="M73" s="203" t="s">
        <v>313</v>
      </c>
      <c r="N73" s="196">
        <v>0</v>
      </c>
      <c r="O73" s="215" t="s">
        <v>340</v>
      </c>
    </row>
    <row r="74" spans="2:15" ht="15.75">
      <c r="B74" s="199" t="s">
        <v>13</v>
      </c>
      <c r="C74" s="204">
        <v>2</v>
      </c>
      <c r="D74" s="211">
        <v>2</v>
      </c>
      <c r="E74" s="211">
        <v>0</v>
      </c>
      <c r="F74" s="211">
        <v>2</v>
      </c>
      <c r="G74" s="211">
        <v>0</v>
      </c>
      <c r="H74" s="211">
        <v>0</v>
      </c>
      <c r="I74" s="211">
        <v>0</v>
      </c>
      <c r="J74" s="211">
        <v>100</v>
      </c>
      <c r="K74" s="211">
        <v>0</v>
      </c>
      <c r="L74" s="212">
        <v>48</v>
      </c>
      <c r="M74" s="213" t="s">
        <v>341</v>
      </c>
      <c r="N74" s="195">
        <v>0</v>
      </c>
      <c r="O74" s="1" t="s">
        <v>342</v>
      </c>
    </row>
    <row r="75" spans="2:15" ht="15.75">
      <c r="B75" s="199" t="s">
        <v>1</v>
      </c>
      <c r="C75" s="204">
        <v>5</v>
      </c>
      <c r="D75" s="211">
        <v>1</v>
      </c>
      <c r="E75" s="211">
        <v>0</v>
      </c>
      <c r="F75" s="211">
        <v>0</v>
      </c>
      <c r="G75" s="211">
        <v>1</v>
      </c>
      <c r="H75" s="211">
        <v>0</v>
      </c>
      <c r="I75" s="211">
        <v>0</v>
      </c>
      <c r="J75" s="211">
        <v>100</v>
      </c>
      <c r="K75" s="211">
        <v>100</v>
      </c>
      <c r="L75" s="212">
        <v>59</v>
      </c>
      <c r="M75" s="213" t="s">
        <v>343</v>
      </c>
      <c r="N75" s="195">
        <v>1</v>
      </c>
      <c r="O75" s="1">
        <v>36</v>
      </c>
    </row>
    <row r="76" spans="2:15">
      <c r="B76" s="199" t="s">
        <v>20</v>
      </c>
      <c r="C76" s="204">
        <f t="shared" ref="C76:H76" si="5">SUM(C70:C75)</f>
        <v>41</v>
      </c>
      <c r="D76" s="204">
        <f t="shared" si="5"/>
        <v>25</v>
      </c>
      <c r="E76" s="204">
        <f t="shared" si="5"/>
        <v>1</v>
      </c>
      <c r="F76" s="204">
        <f t="shared" si="5"/>
        <v>12</v>
      </c>
      <c r="G76" s="204">
        <f t="shared" si="5"/>
        <v>10</v>
      </c>
      <c r="H76" s="204">
        <f t="shared" si="5"/>
        <v>2</v>
      </c>
      <c r="I76" s="204"/>
      <c r="J76" s="204"/>
      <c r="K76" s="204"/>
      <c r="L76" s="204">
        <f>SUM(L70:L75)</f>
        <v>333.4</v>
      </c>
      <c r="M76" s="204"/>
      <c r="N76" s="204">
        <f>SUM(N70:N75)</f>
        <v>3</v>
      </c>
      <c r="O76" s="204"/>
    </row>
    <row r="78" spans="2:15">
      <c r="B78" s="210" t="s">
        <v>344</v>
      </c>
    </row>
    <row r="80" spans="2:15">
      <c r="B80" s="329" t="s">
        <v>345</v>
      </c>
      <c r="C80" s="329"/>
      <c r="D80" s="329"/>
      <c r="E80" s="329"/>
      <c r="F80" s="329"/>
      <c r="G80" s="329"/>
      <c r="H80" s="329"/>
      <c r="I80" s="329"/>
      <c r="J80" s="329"/>
      <c r="K80" s="329"/>
      <c r="L80" s="329"/>
      <c r="M80" s="329"/>
      <c r="N80" s="329"/>
      <c r="O80" s="329"/>
    </row>
    <row r="81" spans="2:15">
      <c r="B81" s="198"/>
      <c r="C81" s="198"/>
      <c r="D81" s="198"/>
      <c r="E81" s="198"/>
      <c r="F81" s="198"/>
      <c r="G81" s="198"/>
      <c r="H81" s="198"/>
      <c r="I81" s="198" t="s">
        <v>346</v>
      </c>
      <c r="J81" s="198"/>
      <c r="K81" s="198"/>
      <c r="L81" s="198"/>
      <c r="M81" s="198"/>
      <c r="N81" s="198"/>
    </row>
    <row r="82" spans="2:15">
      <c r="B82" s="198"/>
      <c r="C82" s="198"/>
      <c r="D82" s="198"/>
      <c r="E82" s="198"/>
      <c r="F82" s="198"/>
      <c r="G82" s="198"/>
      <c r="H82" s="198"/>
      <c r="I82" s="198"/>
      <c r="J82" s="198"/>
      <c r="K82" s="198"/>
      <c r="L82" s="198"/>
      <c r="M82" s="198"/>
      <c r="N82" s="198"/>
    </row>
    <row r="83" spans="2:15">
      <c r="B83" s="330"/>
      <c r="C83" s="331" t="s">
        <v>2</v>
      </c>
      <c r="D83" s="331" t="s">
        <v>38</v>
      </c>
      <c r="E83" s="331" t="s">
        <v>10</v>
      </c>
      <c r="F83" s="331"/>
      <c r="G83" s="331"/>
      <c r="H83" s="331"/>
      <c r="I83" s="331" t="s">
        <v>11</v>
      </c>
      <c r="J83" s="331" t="s">
        <v>65</v>
      </c>
      <c r="K83" s="331" t="s">
        <v>12</v>
      </c>
      <c r="L83" s="331" t="s">
        <v>66</v>
      </c>
      <c r="M83" s="332" t="s">
        <v>75</v>
      </c>
      <c r="N83" s="332" t="s">
        <v>69</v>
      </c>
      <c r="O83" s="332" t="s">
        <v>304</v>
      </c>
    </row>
    <row r="84" spans="2:15">
      <c r="B84" s="330"/>
      <c r="C84" s="331"/>
      <c r="D84" s="331"/>
      <c r="E84" s="216" t="s">
        <v>4</v>
      </c>
      <c r="F84" s="216" t="s">
        <v>5</v>
      </c>
      <c r="G84" s="216" t="s">
        <v>6</v>
      </c>
      <c r="H84" s="216" t="s">
        <v>7</v>
      </c>
      <c r="I84" s="331"/>
      <c r="J84" s="331"/>
      <c r="K84" s="331"/>
      <c r="L84" s="331"/>
      <c r="M84" s="332"/>
      <c r="N84" s="332"/>
      <c r="O84" s="332"/>
    </row>
    <row r="85" spans="2:15" ht="15.75">
      <c r="B85" s="200" t="s">
        <v>9</v>
      </c>
      <c r="C85" s="204">
        <v>21</v>
      </c>
      <c r="D85" s="211">
        <v>2</v>
      </c>
      <c r="E85" s="211">
        <v>0</v>
      </c>
      <c r="F85" s="211">
        <v>0</v>
      </c>
      <c r="G85" s="211">
        <v>2</v>
      </c>
      <c r="H85" s="211">
        <v>0</v>
      </c>
      <c r="I85" s="211">
        <v>0</v>
      </c>
      <c r="J85" s="211">
        <v>100</v>
      </c>
      <c r="K85" s="211">
        <v>100</v>
      </c>
      <c r="L85" s="212">
        <v>79</v>
      </c>
      <c r="M85" s="213" t="s">
        <v>347</v>
      </c>
      <c r="N85" s="197">
        <v>0</v>
      </c>
      <c r="O85" s="1" t="s">
        <v>348</v>
      </c>
    </row>
    <row r="86" spans="2:15" ht="15.75">
      <c r="B86" s="199" t="s">
        <v>20</v>
      </c>
      <c r="C86" s="204">
        <v>21</v>
      </c>
      <c r="D86" s="211">
        <v>2</v>
      </c>
      <c r="E86" s="211">
        <v>0</v>
      </c>
      <c r="F86" s="211">
        <v>0</v>
      </c>
      <c r="G86" s="211">
        <v>2</v>
      </c>
      <c r="H86" s="211">
        <v>0</v>
      </c>
      <c r="I86" s="211">
        <v>0</v>
      </c>
      <c r="J86" s="211">
        <v>100</v>
      </c>
      <c r="K86" s="211">
        <v>100</v>
      </c>
      <c r="L86" s="212">
        <v>79</v>
      </c>
      <c r="M86" s="213"/>
      <c r="N86" s="197">
        <v>0</v>
      </c>
      <c r="O86" s="1" t="s">
        <v>348</v>
      </c>
    </row>
  </sheetData>
  <mergeCells count="84">
    <mergeCell ref="O68:O69"/>
    <mergeCell ref="L53:L54"/>
    <mergeCell ref="M53:M54"/>
    <mergeCell ref="N53:N54"/>
    <mergeCell ref="O53:O54"/>
    <mergeCell ref="B65:O65"/>
    <mergeCell ref="B68:B69"/>
    <mergeCell ref="C68:C69"/>
    <mergeCell ref="D68:D69"/>
    <mergeCell ref="E68:H68"/>
    <mergeCell ref="I68:I69"/>
    <mergeCell ref="J68:J69"/>
    <mergeCell ref="K68:K69"/>
    <mergeCell ref="L68:L69"/>
    <mergeCell ref="M68:M69"/>
    <mergeCell ref="N68:N69"/>
    <mergeCell ref="B50:O50"/>
    <mergeCell ref="B53:B54"/>
    <mergeCell ref="C53:C54"/>
    <mergeCell ref="D53:D54"/>
    <mergeCell ref="E53:H53"/>
    <mergeCell ref="I53:I54"/>
    <mergeCell ref="J53:J54"/>
    <mergeCell ref="K53:K54"/>
    <mergeCell ref="B37:O37"/>
    <mergeCell ref="B40:B41"/>
    <mergeCell ref="C40:C41"/>
    <mergeCell ref="D40:D41"/>
    <mergeCell ref="E40:H40"/>
    <mergeCell ref="I40:I41"/>
    <mergeCell ref="J40:J41"/>
    <mergeCell ref="K40:K41"/>
    <mergeCell ref="L40:L41"/>
    <mergeCell ref="M40:M41"/>
    <mergeCell ref="N40:N41"/>
    <mergeCell ref="O40:O41"/>
    <mergeCell ref="O28:O29"/>
    <mergeCell ref="L15:L16"/>
    <mergeCell ref="M15:M16"/>
    <mergeCell ref="N15:N16"/>
    <mergeCell ref="O15:O16"/>
    <mergeCell ref="B25:O25"/>
    <mergeCell ref="B28:B29"/>
    <mergeCell ref="C28:C29"/>
    <mergeCell ref="D28:D29"/>
    <mergeCell ref="E28:H28"/>
    <mergeCell ref="I28:I29"/>
    <mergeCell ref="J28:J29"/>
    <mergeCell ref="K28:K29"/>
    <mergeCell ref="L28:L29"/>
    <mergeCell ref="M28:M29"/>
    <mergeCell ref="N28:N29"/>
    <mergeCell ref="B12:N12"/>
    <mergeCell ref="B15:B16"/>
    <mergeCell ref="C15:C16"/>
    <mergeCell ref="D15:D16"/>
    <mergeCell ref="E15:H15"/>
    <mergeCell ref="I15:I16"/>
    <mergeCell ref="J15:J16"/>
    <mergeCell ref="K15:K16"/>
    <mergeCell ref="B2:O2"/>
    <mergeCell ref="B5:B6"/>
    <mergeCell ref="C5:C6"/>
    <mergeCell ref="D5:D6"/>
    <mergeCell ref="E5:H5"/>
    <mergeCell ref="I5:I6"/>
    <mergeCell ref="J5:J6"/>
    <mergeCell ref="K5:K6"/>
    <mergeCell ref="L5:L6"/>
    <mergeCell ref="M5:M6"/>
    <mergeCell ref="N5:N6"/>
    <mergeCell ref="O5:O6"/>
    <mergeCell ref="B80:O80"/>
    <mergeCell ref="B83:B84"/>
    <mergeCell ref="C83:C84"/>
    <mergeCell ref="D83:D84"/>
    <mergeCell ref="E83:H83"/>
    <mergeCell ref="I83:I84"/>
    <mergeCell ref="J83:J84"/>
    <mergeCell ref="K83:K84"/>
    <mergeCell ref="L83:L84"/>
    <mergeCell ref="M83:M84"/>
    <mergeCell ref="N83:N84"/>
    <mergeCell ref="O83:O8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29" sqref="G29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русский</vt:lpstr>
      <vt:lpstr>математика</vt:lpstr>
      <vt:lpstr>4кл</vt:lpstr>
      <vt:lpstr>пробные ЕГЭ</vt:lpstr>
      <vt:lpstr>пробные ОГЭ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2020-02-10T07:19:44Z</dcterms:modified>
</cp:coreProperties>
</file>